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2620" windowHeight="13260" activeTab="0"/>
  </bookViews>
  <sheets>
    <sheet name="Rittkarusell2012" sheetId="1" r:id="rId1"/>
  </sheets>
  <definedNames/>
  <calcPr fullCalcOnLoad="1"/>
</workbook>
</file>

<file path=xl/sharedStrings.xml><?xml version="1.0" encoding="utf-8"?>
<sst xmlns="http://schemas.openxmlformats.org/spreadsheetml/2006/main" count="615" uniqueCount="325">
  <si>
    <t>M17-29</t>
  </si>
  <si>
    <t>Klasse</t>
  </si>
  <si>
    <t>Klubb</t>
  </si>
  <si>
    <t>S.nr.</t>
  </si>
  <si>
    <t>Høiås</t>
  </si>
  <si>
    <t>Berg</t>
  </si>
  <si>
    <t>Ormtjern</t>
  </si>
  <si>
    <t>Aremark</t>
  </si>
  <si>
    <t>Marius</t>
  </si>
  <si>
    <t>Halden CK</t>
  </si>
  <si>
    <t>Fornavn</t>
  </si>
  <si>
    <t>Etternavn</t>
  </si>
  <si>
    <t>Bekkevold</t>
  </si>
  <si>
    <t>Skiptvet IL</t>
  </si>
  <si>
    <t>K17-29</t>
  </si>
  <si>
    <t>Wallin</t>
  </si>
  <si>
    <t>Anniken</t>
  </si>
  <si>
    <t>Sarpsborg SK</t>
  </si>
  <si>
    <t>K40-49</t>
  </si>
  <si>
    <t>Johansen</t>
  </si>
  <si>
    <t>Bremnes</t>
  </si>
  <si>
    <t>Anne Grethe</t>
  </si>
  <si>
    <t>K50-59</t>
  </si>
  <si>
    <t>Winås</t>
  </si>
  <si>
    <t>Mia Katrin</t>
  </si>
  <si>
    <t>Skaug</t>
  </si>
  <si>
    <t>Østbygda IL</t>
  </si>
  <si>
    <t>Holt</t>
  </si>
  <si>
    <t>Herman</t>
  </si>
  <si>
    <t>Antonio</t>
  </si>
  <si>
    <t>Johansson</t>
  </si>
  <si>
    <t>Petter</t>
  </si>
  <si>
    <t>Aleksander</t>
  </si>
  <si>
    <t>Nilsen</t>
  </si>
  <si>
    <t>Kasper</t>
  </si>
  <si>
    <t>Ole Petter</t>
  </si>
  <si>
    <t>Akselsen</t>
  </si>
  <si>
    <t>Disenbroen</t>
  </si>
  <si>
    <t>Moss CK</t>
  </si>
  <si>
    <t>Moen</t>
  </si>
  <si>
    <t>Pedersen</t>
  </si>
  <si>
    <t>Frank Gøran</t>
  </si>
  <si>
    <t>Skjeberg CK</t>
  </si>
  <si>
    <t>Larsen</t>
  </si>
  <si>
    <t>Martin Syver</t>
  </si>
  <si>
    <t>Gravdal</t>
  </si>
  <si>
    <t>Jon Magnus</t>
  </si>
  <si>
    <t>Halvorsen</t>
  </si>
  <si>
    <t>Vegard</t>
  </si>
  <si>
    <t>Langhoff</t>
  </si>
  <si>
    <t>Øyvind Tobias</t>
  </si>
  <si>
    <t>Rønsen</t>
  </si>
  <si>
    <t>Lars Erik</t>
  </si>
  <si>
    <t>27/382</t>
  </si>
  <si>
    <t>Lie</t>
  </si>
  <si>
    <t>Stian</t>
  </si>
  <si>
    <t>IK Comet</t>
  </si>
  <si>
    <t>Hauge</t>
  </si>
  <si>
    <t>Almquist</t>
  </si>
  <si>
    <t>Fosserud</t>
  </si>
  <si>
    <t>Brække</t>
  </si>
  <si>
    <t>Andreas</t>
  </si>
  <si>
    <t>Fredrik</t>
  </si>
  <si>
    <t>Jonas</t>
  </si>
  <si>
    <t>Jon Asbjørn</t>
  </si>
  <si>
    <t>Team Torpedalen</t>
  </si>
  <si>
    <t>M60-69</t>
  </si>
  <si>
    <t>Mathiesen</t>
  </si>
  <si>
    <t>Bjørn</t>
  </si>
  <si>
    <t xml:space="preserve">Sarpsborg SK </t>
  </si>
  <si>
    <t>Wichstrøm</t>
  </si>
  <si>
    <t>Espen</t>
  </si>
  <si>
    <t>Jan Sigurd</t>
  </si>
  <si>
    <t>Bokerød</t>
  </si>
  <si>
    <t>Leif</t>
  </si>
  <si>
    <t>Hansen</t>
  </si>
  <si>
    <t>Jonassen</t>
  </si>
  <si>
    <t>Idd SK</t>
  </si>
  <si>
    <t>Frank Strudahl</t>
  </si>
  <si>
    <t>Øystein</t>
  </si>
  <si>
    <t>Saugbrugs BIL</t>
  </si>
  <si>
    <t>M50-59</t>
  </si>
  <si>
    <t>Bunes</t>
  </si>
  <si>
    <t>Arild</t>
  </si>
  <si>
    <t>Røring</t>
  </si>
  <si>
    <t>Aanon</t>
  </si>
  <si>
    <t>Ihlebakke</t>
  </si>
  <si>
    <t>Uno</t>
  </si>
  <si>
    <t>Nordmelan</t>
  </si>
  <si>
    <t>Romeriksåsen</t>
  </si>
  <si>
    <t>Andersen</t>
  </si>
  <si>
    <t>Hans-Erik</t>
  </si>
  <si>
    <t>Skanska aktiv</t>
  </si>
  <si>
    <t>Vik</t>
  </si>
  <si>
    <t>Olaf</t>
  </si>
  <si>
    <t>Halden SK</t>
  </si>
  <si>
    <t>Jansson</t>
  </si>
  <si>
    <t>Fredrikstad SK</t>
  </si>
  <si>
    <t>Olsen</t>
  </si>
  <si>
    <t>Rolf Arne</t>
  </si>
  <si>
    <t>Halden CK/Atomen BIL</t>
  </si>
  <si>
    <t>Jørgensen</t>
  </si>
  <si>
    <t>Tom</t>
  </si>
  <si>
    <t>Bergstrøm</t>
  </si>
  <si>
    <t>Steinar</t>
  </si>
  <si>
    <t>Svensen</t>
  </si>
  <si>
    <t>Arne</t>
  </si>
  <si>
    <t>Fortum BIL</t>
  </si>
  <si>
    <t>Asbjørn</t>
  </si>
  <si>
    <t>Varteig IL</t>
  </si>
  <si>
    <t>Jansen</t>
  </si>
  <si>
    <t>Truls</t>
  </si>
  <si>
    <t>Svendsen</t>
  </si>
  <si>
    <t>Svein</t>
  </si>
  <si>
    <t>HCK/TTIF</t>
  </si>
  <si>
    <t>Torp</t>
  </si>
  <si>
    <t>Svend Egil</t>
  </si>
  <si>
    <t>Simensen</t>
  </si>
  <si>
    <t>Stein Jøtul</t>
  </si>
  <si>
    <t>Kolbotn</t>
  </si>
  <si>
    <t>Lundblad</t>
  </si>
  <si>
    <t>Finnerud</t>
  </si>
  <si>
    <t>Hagen</t>
  </si>
  <si>
    <t>Jan Simen</t>
  </si>
  <si>
    <t>Peab BIL</t>
  </si>
  <si>
    <t>Hamang</t>
  </si>
  <si>
    <t>Per Cato</t>
  </si>
  <si>
    <t>Karlsen</t>
  </si>
  <si>
    <t>Jørn</t>
  </si>
  <si>
    <t>Jan Erik</t>
  </si>
  <si>
    <t>Kjell</t>
  </si>
  <si>
    <t>Vidar</t>
  </si>
  <si>
    <t>Team Engelsviken</t>
  </si>
  <si>
    <t>M30-39</t>
  </si>
  <si>
    <t>Aurebekk</t>
  </si>
  <si>
    <t>Lars</t>
  </si>
  <si>
    <t>Veum CK</t>
  </si>
  <si>
    <t>Morten</t>
  </si>
  <si>
    <t>Viken</t>
  </si>
  <si>
    <t>Anders</t>
  </si>
  <si>
    <t>Nordbakke</t>
  </si>
  <si>
    <t>Bjørn-Eivind</t>
  </si>
  <si>
    <t>Frode</t>
  </si>
  <si>
    <t>Malo</t>
  </si>
  <si>
    <t>Kim Atle</t>
  </si>
  <si>
    <t>Haug</t>
  </si>
  <si>
    <t>Øyvind</t>
  </si>
  <si>
    <t>Magnussen</t>
  </si>
  <si>
    <t>Kjøraas</t>
  </si>
  <si>
    <t>Simonsen</t>
  </si>
  <si>
    <t>Atle</t>
  </si>
  <si>
    <t>Johannessen</t>
  </si>
  <si>
    <t>Thomas H.</t>
  </si>
  <si>
    <t>Larkollen IL</t>
  </si>
  <si>
    <t>CK Øst</t>
  </si>
  <si>
    <t>Terje Hasle</t>
  </si>
  <si>
    <t>Røyndal</t>
  </si>
  <si>
    <t>Rotnes</t>
  </si>
  <si>
    <t>Austerheim</t>
  </si>
  <si>
    <t>Hofgaard</t>
  </si>
  <si>
    <t>Johnsen</t>
  </si>
  <si>
    <t>Lars-Christian</t>
  </si>
  <si>
    <t>Sørbøe</t>
  </si>
  <si>
    <t>Michael</t>
  </si>
  <si>
    <t>Jon</t>
  </si>
  <si>
    <t>Aamot</t>
  </si>
  <si>
    <t>Tor</t>
  </si>
  <si>
    <t>Høland SK</t>
  </si>
  <si>
    <t>M40-49</t>
  </si>
  <si>
    <t>Kongtorp</t>
  </si>
  <si>
    <t>Håkon</t>
  </si>
  <si>
    <t>Høland SK/Sport1 Bjørk</t>
  </si>
  <si>
    <t>Thon</t>
  </si>
  <si>
    <t>Jarle</t>
  </si>
  <si>
    <t>175/305</t>
  </si>
  <si>
    <t>Brenden</t>
  </si>
  <si>
    <t>Helge Petter</t>
  </si>
  <si>
    <t>Ringdal</t>
  </si>
  <si>
    <t>Pederstad</t>
  </si>
  <si>
    <t>Strømnes</t>
  </si>
  <si>
    <t>Tor Egil</t>
  </si>
  <si>
    <t>Jakobsen</t>
  </si>
  <si>
    <t>Ole Gunnar</t>
  </si>
  <si>
    <t>Bye</t>
  </si>
  <si>
    <t>Nøland</t>
  </si>
  <si>
    <t>Nexans BIL/Halden CK</t>
  </si>
  <si>
    <t>Aakeberg</t>
  </si>
  <si>
    <t>Ole Henrik</t>
  </si>
  <si>
    <t>Smedstad</t>
  </si>
  <si>
    <t>Thor</t>
  </si>
  <si>
    <t>Ertnes</t>
  </si>
  <si>
    <t>Roger</t>
  </si>
  <si>
    <t>Stylo</t>
  </si>
  <si>
    <t>Skjeberg CK/Borregaard</t>
  </si>
  <si>
    <t>Winther</t>
  </si>
  <si>
    <t>Thomas</t>
  </si>
  <si>
    <t>Jan Mikael</t>
  </si>
  <si>
    <t>TTIF</t>
  </si>
  <si>
    <t>Paulshus</t>
  </si>
  <si>
    <t>Lars Olsen</t>
  </si>
  <si>
    <t>Moss CK/OTT</t>
  </si>
  <si>
    <t>Hording</t>
  </si>
  <si>
    <t>Lasse</t>
  </si>
  <si>
    <t>362/490</t>
  </si>
  <si>
    <t>Soon CK/Team Datarekv</t>
  </si>
  <si>
    <t>Herstad</t>
  </si>
  <si>
    <t>Nygård</t>
  </si>
  <si>
    <t>Rune</t>
  </si>
  <si>
    <t>Jøtul BIL</t>
  </si>
  <si>
    <t>Rolf-Arne</t>
  </si>
  <si>
    <t>Tjernsbekk</t>
  </si>
  <si>
    <t>Lerjemark</t>
  </si>
  <si>
    <t>Tor-Egil</t>
  </si>
  <si>
    <t>If BIL</t>
  </si>
  <si>
    <t>Smith</t>
  </si>
  <si>
    <t>Jan Fredrik</t>
  </si>
  <si>
    <t>Kristiansen</t>
  </si>
  <si>
    <t>Bengt</t>
  </si>
  <si>
    <t>Team Eiendomsmegler1</t>
  </si>
  <si>
    <t>De Presno</t>
  </si>
  <si>
    <t>Svein Rune</t>
  </si>
  <si>
    <t>Baarstad</t>
  </si>
  <si>
    <t>Per Kristian</t>
  </si>
  <si>
    <t>Terra BIL</t>
  </si>
  <si>
    <t>Solerød</t>
  </si>
  <si>
    <t>Lars Vemund</t>
  </si>
  <si>
    <t>Svein Gunnar</t>
  </si>
  <si>
    <t>Overtråkket</t>
  </si>
  <si>
    <t>Øiestad</t>
  </si>
  <si>
    <t>Magnus</t>
  </si>
  <si>
    <t>Halen CK</t>
  </si>
  <si>
    <t>Solem</t>
  </si>
  <si>
    <t>Erik</t>
  </si>
  <si>
    <t>Buns of steel</t>
  </si>
  <si>
    <t>Hermansen</t>
  </si>
  <si>
    <t>Sarpsborg SK/DNB BIL</t>
  </si>
  <si>
    <t>Ken Ronny</t>
  </si>
  <si>
    <t>Nexans BIL</t>
  </si>
  <si>
    <t>Kolås</t>
  </si>
  <si>
    <t>Christian</t>
  </si>
  <si>
    <t>Sørensen</t>
  </si>
  <si>
    <t>Rossing</t>
  </si>
  <si>
    <t>Kjell Erik</t>
  </si>
  <si>
    <t>Schonhowd</t>
  </si>
  <si>
    <t>Hans Arild</t>
  </si>
  <si>
    <t>Audun</t>
  </si>
  <si>
    <t>Henriksen</t>
  </si>
  <si>
    <t>Torben</t>
  </si>
  <si>
    <t>Jensen</t>
  </si>
  <si>
    <t>Dahlman</t>
  </si>
  <si>
    <t>Pål Roar</t>
  </si>
  <si>
    <t>Bryntesen</t>
  </si>
  <si>
    <t>Halden CK/Saugbrugs</t>
  </si>
  <si>
    <t>Jan Børre</t>
  </si>
  <si>
    <t>Spydeberg IL</t>
  </si>
  <si>
    <t>Tangeland</t>
  </si>
  <si>
    <t>Tommy</t>
  </si>
  <si>
    <t>Paal</t>
  </si>
  <si>
    <t>Bent</t>
  </si>
  <si>
    <t>Arntzen</t>
  </si>
  <si>
    <t>Ketil</t>
  </si>
  <si>
    <t>Stokvold</t>
  </si>
  <si>
    <t>CK Øst/Jøtul BIL</t>
  </si>
  <si>
    <t>Christensen</t>
  </si>
  <si>
    <t>Poul-Erik</t>
  </si>
  <si>
    <t>Christoffersen</t>
  </si>
  <si>
    <t>Per-Arne</t>
  </si>
  <si>
    <t>Grendal</t>
  </si>
  <si>
    <t xml:space="preserve">Tom </t>
  </si>
  <si>
    <t>Glenn</t>
  </si>
  <si>
    <t>Ellingsen</t>
  </si>
  <si>
    <t>Ulf</t>
  </si>
  <si>
    <t>Harseth</t>
  </si>
  <si>
    <t xml:space="preserve">Pål  </t>
  </si>
  <si>
    <t>Team Communicate</t>
  </si>
  <si>
    <t>Robby</t>
  </si>
  <si>
    <t>Gudevold</t>
  </si>
  <si>
    <t>Jon Petter</t>
  </si>
  <si>
    <t>Team Torsnes</t>
  </si>
  <si>
    <t>Arneberg</t>
  </si>
  <si>
    <t>Sven-Erik</t>
  </si>
  <si>
    <t>Fresenius Kabi BIL</t>
  </si>
  <si>
    <t>Kongsbakk</t>
  </si>
  <si>
    <t>Grønvold</t>
  </si>
  <si>
    <t>Raymond</t>
  </si>
  <si>
    <t>Magne</t>
  </si>
  <si>
    <t>Frydenlund</t>
  </si>
  <si>
    <t>Ole Christian</t>
  </si>
  <si>
    <t xml:space="preserve">Per  </t>
  </si>
  <si>
    <t>Driv IL</t>
  </si>
  <si>
    <t>Bøhn</t>
  </si>
  <si>
    <t>Claes Jørgen</t>
  </si>
  <si>
    <t>Jan Ove</t>
  </si>
  <si>
    <t>Ronny</t>
  </si>
  <si>
    <t>Skaar</t>
  </si>
  <si>
    <t>Hans Olav</t>
  </si>
  <si>
    <t>Grimstad</t>
  </si>
  <si>
    <t>SBIL/HCC</t>
  </si>
  <si>
    <t>Lehmann</t>
  </si>
  <si>
    <t>Bjørk</t>
  </si>
  <si>
    <t>Guttorm</t>
  </si>
  <si>
    <t>Embriq BIL</t>
  </si>
  <si>
    <t>Solberg</t>
  </si>
  <si>
    <t xml:space="preserve">Morten R. </t>
  </si>
  <si>
    <t>Thomas Aksmo</t>
  </si>
  <si>
    <t>Robert</t>
  </si>
  <si>
    <t>Juliussen</t>
  </si>
  <si>
    <t>Jan-Erik</t>
  </si>
  <si>
    <t>Ekeli</t>
  </si>
  <si>
    <t>Finn Jørgen</t>
  </si>
  <si>
    <t xml:space="preserve">Urholmen </t>
  </si>
  <si>
    <t>Halden kommune</t>
  </si>
  <si>
    <t>228/315</t>
  </si>
  <si>
    <t>Bjerkman</t>
  </si>
  <si>
    <t xml:space="preserve">Finn  </t>
  </si>
  <si>
    <t>Ottestad</t>
  </si>
  <si>
    <t>Ole Jakob</t>
  </si>
  <si>
    <t>Antall</t>
  </si>
  <si>
    <t>Seedingtid</t>
  </si>
  <si>
    <t>Vinnertider</t>
  </si>
  <si>
    <t>Gjennomsnitt av 3 beste</t>
  </si>
  <si>
    <t>Gjennomsnittlig vinnertid</t>
  </si>
  <si>
    <t>Prosent av vinner</t>
  </si>
  <si>
    <t>Bjerkrheim</t>
  </si>
  <si>
    <t>Seedingutregning HA-karusellen 2012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</si>
</sst>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m:ss.0;@"/>
    <numFmt numFmtId="173" formatCode="hh:mm:ss.0"/>
    <numFmt numFmtId="174" formatCode="h:mm:ss;@"/>
    <numFmt numFmtId="175" formatCode="hh:mm:ss;@"/>
    <numFmt numFmtId="176" formatCode="[h]:mm:ss;@"/>
    <numFmt numFmtId="177" formatCode="[$-409]h:mm:ss\ AM/PM;@"/>
    <numFmt numFmtId="178" formatCode="[$-414]d\.\ mmmm\ yyyy"/>
    <numFmt numFmtId="179" formatCode="[$-F400]h:mm:ss\ AM/PM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6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6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46" fontId="5" fillId="0" borderId="0" xfId="0" applyNumberFormat="1" applyFont="1" applyBorder="1" applyAlignment="1" applyProtection="1">
      <alignment/>
      <protection locked="0"/>
    </xf>
    <xf numFmtId="46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 horizontal="right"/>
    </xf>
    <xf numFmtId="21" fontId="5" fillId="0" borderId="0" xfId="0" applyNumberFormat="1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/>
    </xf>
    <xf numFmtId="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46" fontId="4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21" fontId="5" fillId="0" borderId="0" xfId="0" applyNumberFormat="1" applyFont="1" applyFill="1" applyBorder="1" applyAlignment="1">
      <alignment horizontal="right"/>
    </xf>
    <xf numFmtId="46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75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6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21" fontId="4" fillId="0" borderId="0" xfId="0" applyNumberFormat="1" applyFont="1" applyFill="1" applyBorder="1" applyAlignment="1">
      <alignment/>
    </xf>
    <xf numFmtId="21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5" fontId="6" fillId="0" borderId="0" xfId="0" applyNumberFormat="1" applyFont="1" applyFill="1" applyBorder="1" applyAlignment="1" applyProtection="1">
      <alignment horizontal="right" vertical="top"/>
      <protection/>
    </xf>
    <xf numFmtId="175" fontId="5" fillId="0" borderId="0" xfId="0" applyNumberFormat="1" applyFont="1" applyFill="1" applyBorder="1" applyAlignment="1" applyProtection="1">
      <alignment horizontal="right"/>
      <protection locked="0"/>
    </xf>
    <xf numFmtId="2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21" fontId="5" fillId="0" borderId="0" xfId="0" applyNumberFormat="1" applyFont="1" applyFill="1" applyBorder="1" applyAlignment="1">
      <alignment/>
    </xf>
    <xf numFmtId="21" fontId="4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13" borderId="0" xfId="0" applyFont="1" applyFill="1" applyBorder="1" applyAlignment="1">
      <alignment/>
    </xf>
    <xf numFmtId="0" fontId="5" fillId="10" borderId="0" xfId="0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46" fontId="5" fillId="33" borderId="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21" fontId="5" fillId="33" borderId="0" xfId="0" applyNumberFormat="1" applyFont="1" applyFill="1" applyBorder="1" applyAlignment="1">
      <alignment/>
    </xf>
    <xf numFmtId="21" fontId="5" fillId="33" borderId="0" xfId="0" applyNumberFormat="1" applyFont="1" applyFill="1" applyBorder="1" applyAlignment="1">
      <alignment horizontal="right"/>
    </xf>
    <xf numFmtId="0" fontId="4" fillId="7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5" fillId="16" borderId="0" xfId="0" applyFont="1" applyFill="1" applyBorder="1" applyAlignment="1">
      <alignment horizontal="center"/>
    </xf>
  </cellXfs>
  <cellStyles count="44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Tittel" xfId="48"/>
    <cellStyle name="Totalt" xfId="49"/>
    <cellStyle name="Utdata" xfId="50"/>
    <cellStyle name="Uthevingsfarge1" xfId="51"/>
    <cellStyle name="Uthevingsfarge2" xfId="52"/>
    <cellStyle name="Uthevingsfarge3" xfId="53"/>
    <cellStyle name="Uthevingsfarge4" xfId="54"/>
    <cellStyle name="Uthevingsfarge5" xfId="55"/>
    <cellStyle name="Uthevingsfarge6" xfId="56"/>
    <cellStyle name="Varselteks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4"/>
  <sheetViews>
    <sheetView tabSelected="1" zoomScalePageLayoutView="0" workbookViewId="0" topLeftCell="A1">
      <selection activeCell="Q1" sqref="Q1:Q16384"/>
    </sheetView>
  </sheetViews>
  <sheetFormatPr defaultColWidth="9.140625" defaultRowHeight="12.75"/>
  <cols>
    <col min="1" max="1" width="7.00390625" style="2" customWidth="1"/>
    <col min="2" max="2" width="6.00390625" style="11" customWidth="1"/>
    <col min="3" max="3" width="11.421875" style="3" customWidth="1"/>
    <col min="4" max="4" width="12.57421875" style="1" customWidth="1"/>
    <col min="5" max="5" width="16.28125" style="1" customWidth="1"/>
    <col min="6" max="6" width="8.140625" style="16" customWidth="1"/>
    <col min="7" max="7" width="8.140625" style="32" customWidth="1"/>
    <col min="8" max="8" width="8.57421875" style="25" customWidth="1"/>
    <col min="9" max="10" width="8.00390625" style="23" customWidth="1"/>
    <col min="11" max="14" width="9.140625" style="1" customWidth="1"/>
    <col min="15" max="15" width="17.7109375" style="1" bestFit="1" customWidth="1"/>
    <col min="16" max="16" width="11.7109375" style="1" customWidth="1"/>
    <col min="17" max="16384" width="9.140625" style="1" customWidth="1"/>
  </cols>
  <sheetData>
    <row r="1" spans="1:15" ht="23.25">
      <c r="A1" s="75" t="s">
        <v>324</v>
      </c>
      <c r="K1" s="76" t="s">
        <v>319</v>
      </c>
      <c r="L1" s="76"/>
      <c r="M1" s="76"/>
      <c r="N1" s="76"/>
      <c r="O1" s="65" t="s">
        <v>321</v>
      </c>
    </row>
    <row r="2" spans="11:15" ht="12">
      <c r="K2" s="25">
        <v>0.048414351851851854</v>
      </c>
      <c r="L2" s="60">
        <v>0.049143518518518524</v>
      </c>
      <c r="M2" s="25">
        <v>0.04731481481481481</v>
      </c>
      <c r="N2" s="25">
        <v>0.05478009259259259</v>
      </c>
      <c r="O2" s="25">
        <f>AVERAGE(K2:N2)</f>
        <v>0.04991319444444445</v>
      </c>
    </row>
    <row r="3" spans="1:16" ht="11.25">
      <c r="A3" s="67" t="s">
        <v>1</v>
      </c>
      <c r="B3" s="68" t="s">
        <v>3</v>
      </c>
      <c r="C3" s="69" t="s">
        <v>11</v>
      </c>
      <c r="D3" s="63" t="s">
        <v>10</v>
      </c>
      <c r="E3" s="63" t="s">
        <v>2</v>
      </c>
      <c r="F3" s="70" t="s">
        <v>4</v>
      </c>
      <c r="G3" s="71" t="s">
        <v>6</v>
      </c>
      <c r="H3" s="72" t="s">
        <v>5</v>
      </c>
      <c r="I3" s="73" t="s">
        <v>7</v>
      </c>
      <c r="J3" s="73" t="s">
        <v>317</v>
      </c>
      <c r="K3" s="66" t="s">
        <v>322</v>
      </c>
      <c r="L3" s="66" t="s">
        <v>322</v>
      </c>
      <c r="M3" s="66" t="s">
        <v>322</v>
      </c>
      <c r="N3" s="66" t="s">
        <v>322</v>
      </c>
      <c r="O3" s="64" t="s">
        <v>320</v>
      </c>
      <c r="P3" s="74" t="s">
        <v>318</v>
      </c>
    </row>
    <row r="4" spans="1:16" s="17" customFormat="1" ht="11.25">
      <c r="A4" s="37" t="s">
        <v>168</v>
      </c>
      <c r="B4" s="41">
        <v>444</v>
      </c>
      <c r="C4" s="40" t="s">
        <v>39</v>
      </c>
      <c r="D4" s="18" t="s">
        <v>29</v>
      </c>
      <c r="E4" s="18" t="s">
        <v>42</v>
      </c>
      <c r="F4" s="54">
        <v>0.050798611111111114</v>
      </c>
      <c r="G4" s="38">
        <v>0.049386574074074076</v>
      </c>
      <c r="H4" s="38">
        <v>0.04731481481481481</v>
      </c>
      <c r="I4" s="38">
        <v>0.05479166666666666</v>
      </c>
      <c r="J4" s="62">
        <f aca="true" t="shared" si="0" ref="J4:J35">COUNT(F4:I4)</f>
        <v>4</v>
      </c>
      <c r="K4" s="61">
        <f>IF(F4="","",F4/$K$2*100)</f>
        <v>104.92469519483625</v>
      </c>
      <c r="L4" s="61">
        <f>IF(G4="","",G4/$L$2*100)</f>
        <v>100.49458313707018</v>
      </c>
      <c r="M4" s="61">
        <f>IF(H4="","",H4/$M$2*100)</f>
        <v>100</v>
      </c>
      <c r="N4" s="61">
        <f>IF(I4="","",I4/$N$2*100)</f>
        <v>100.0211282484682</v>
      </c>
      <c r="O4" s="17">
        <f aca="true" t="shared" si="1" ref="O4:O35">(SMALL(K4:N4,1)+SMALL(K4:N4,2)+SMALL(K4:N4,3))/3</f>
        <v>100.17190379517945</v>
      </c>
      <c r="P4" s="59">
        <f>$O$2*O4/100</f>
        <v>0.049998997119989744</v>
      </c>
    </row>
    <row r="5" spans="1:16" s="17" customFormat="1" ht="11.25">
      <c r="A5" s="37" t="s">
        <v>168</v>
      </c>
      <c r="B5" s="41">
        <v>153</v>
      </c>
      <c r="C5" s="40" t="s">
        <v>323</v>
      </c>
      <c r="D5" s="18" t="s">
        <v>155</v>
      </c>
      <c r="E5" s="18" t="s">
        <v>171</v>
      </c>
      <c r="F5" s="54">
        <v>0.04923611111111111</v>
      </c>
      <c r="G5" s="38">
        <v>0.051898148148148145</v>
      </c>
      <c r="H5" s="38">
        <v>0.049629629629629635</v>
      </c>
      <c r="I5" s="38">
        <v>0.05600694444444445</v>
      </c>
      <c r="J5" s="62">
        <f t="shared" si="0"/>
        <v>4</v>
      </c>
      <c r="K5" s="61">
        <f aca="true" t="shared" si="2" ref="K5:K35">IF(F5="","",F5/$K$2*100)</f>
        <v>101.69734640210375</v>
      </c>
      <c r="L5" s="61">
        <f aca="true" t="shared" si="3" ref="L5:L35">IF(G5="","",G5/$L$2*100)</f>
        <v>105.60527555346206</v>
      </c>
      <c r="M5" s="61">
        <f aca="true" t="shared" si="4" ref="M5:M35">IF(H5="","",H5/$M$2*100)</f>
        <v>104.89236790606655</v>
      </c>
      <c r="N5" s="61">
        <f aca="true" t="shared" si="5" ref="N5:N35">IF(I5="","",I5/$N$2*100)</f>
        <v>102.23959433762944</v>
      </c>
      <c r="O5" s="17">
        <f t="shared" si="1"/>
        <v>102.94310288193326</v>
      </c>
      <c r="P5" s="59">
        <f aca="true" t="shared" si="6" ref="P5:P32">$O$2*O5/100</f>
        <v>0.05138219110860384</v>
      </c>
    </row>
    <row r="6" spans="1:16" s="17" customFormat="1" ht="11.25">
      <c r="A6" s="37" t="s">
        <v>133</v>
      </c>
      <c r="B6" s="8" t="s">
        <v>203</v>
      </c>
      <c r="C6" s="21" t="s">
        <v>138</v>
      </c>
      <c r="D6" s="9" t="s">
        <v>139</v>
      </c>
      <c r="E6" s="9" t="s">
        <v>9</v>
      </c>
      <c r="F6" s="53"/>
      <c r="G6" s="42">
        <v>0.05195601851851852</v>
      </c>
      <c r="H6" s="38">
        <v>0.04961805555555556</v>
      </c>
      <c r="I6" s="42">
        <v>0.054872685185185184</v>
      </c>
      <c r="J6" s="62">
        <f t="shared" si="0"/>
        <v>3</v>
      </c>
      <c r="K6" s="61">
        <f t="shared" si="2"/>
      </c>
      <c r="L6" s="61">
        <f t="shared" si="3"/>
        <v>105.72303344324068</v>
      </c>
      <c r="M6" s="61">
        <f t="shared" si="4"/>
        <v>104.86790606653622</v>
      </c>
      <c r="N6" s="61">
        <f t="shared" si="5"/>
        <v>100.16902598774561</v>
      </c>
      <c r="O6" s="17">
        <f t="shared" si="1"/>
        <v>103.58665516584084</v>
      </c>
      <c r="P6" s="59">
        <f t="shared" si="6"/>
        <v>0.0517034086114223</v>
      </c>
    </row>
    <row r="7" spans="1:16" s="17" customFormat="1" ht="11.25">
      <c r="A7" s="37" t="s">
        <v>133</v>
      </c>
      <c r="B7" s="8">
        <v>345</v>
      </c>
      <c r="C7" s="21" t="s">
        <v>90</v>
      </c>
      <c r="D7" s="9" t="s">
        <v>137</v>
      </c>
      <c r="E7" s="56" t="s">
        <v>9</v>
      </c>
      <c r="F7" s="56"/>
      <c r="G7" s="55">
        <v>0.05194444444444444</v>
      </c>
      <c r="H7" s="55">
        <v>0.04961805555555556</v>
      </c>
      <c r="I7" s="55">
        <v>0.05491898148148148</v>
      </c>
      <c r="J7" s="62">
        <f t="shared" si="0"/>
        <v>3</v>
      </c>
      <c r="K7" s="61">
        <f t="shared" si="2"/>
      </c>
      <c r="L7" s="61">
        <f t="shared" si="3"/>
        <v>105.69948186528495</v>
      </c>
      <c r="M7" s="61">
        <f t="shared" si="4"/>
        <v>104.86790606653622</v>
      </c>
      <c r="N7" s="61">
        <f t="shared" si="5"/>
        <v>100.25353898161842</v>
      </c>
      <c r="O7" s="17">
        <f t="shared" si="1"/>
        <v>103.6069756378132</v>
      </c>
      <c r="P7" s="59">
        <f t="shared" si="6"/>
        <v>0.0517135512081099</v>
      </c>
    </row>
    <row r="8" spans="1:16" s="17" customFormat="1" ht="11.25">
      <c r="A8" s="37" t="s">
        <v>168</v>
      </c>
      <c r="B8" s="41" t="s">
        <v>312</v>
      </c>
      <c r="C8" s="40" t="s">
        <v>169</v>
      </c>
      <c r="D8" s="18" t="s">
        <v>170</v>
      </c>
      <c r="E8" s="18" t="s">
        <v>167</v>
      </c>
      <c r="F8" s="54">
        <v>0.050914351851851856</v>
      </c>
      <c r="G8" s="38">
        <v>0.051898148148148145</v>
      </c>
      <c r="H8" s="38">
        <v>0.04922453703703703</v>
      </c>
      <c r="I8" s="38">
        <v>0.056192129629629634</v>
      </c>
      <c r="J8" s="62">
        <f t="shared" si="0"/>
        <v>4</v>
      </c>
      <c r="K8" s="61">
        <f t="shared" si="2"/>
        <v>105.16375806837199</v>
      </c>
      <c r="L8" s="61">
        <f t="shared" si="3"/>
        <v>105.60527555346206</v>
      </c>
      <c r="M8" s="61">
        <f t="shared" si="4"/>
        <v>104.03620352250489</v>
      </c>
      <c r="N8" s="61">
        <f t="shared" si="5"/>
        <v>102.57764631312065</v>
      </c>
      <c r="O8" s="17">
        <f t="shared" si="1"/>
        <v>103.92586930133251</v>
      </c>
      <c r="P8" s="59">
        <f t="shared" si="6"/>
        <v>0.051872721222453295</v>
      </c>
    </row>
    <row r="9" spans="1:16" s="17" customFormat="1" ht="11.25">
      <c r="A9" s="37" t="s">
        <v>133</v>
      </c>
      <c r="B9" s="8">
        <v>337</v>
      </c>
      <c r="C9" s="21" t="s">
        <v>134</v>
      </c>
      <c r="D9" s="9" t="s">
        <v>135</v>
      </c>
      <c r="E9" s="9" t="s">
        <v>136</v>
      </c>
      <c r="F9" s="53"/>
      <c r="G9" s="42">
        <v>0.05194444444444444</v>
      </c>
      <c r="H9" s="38">
        <v>0.04920138888888889</v>
      </c>
      <c r="I9" s="42">
        <v>0.05606481481481482</v>
      </c>
      <c r="J9" s="62">
        <f t="shared" si="0"/>
        <v>3</v>
      </c>
      <c r="K9" s="61">
        <f t="shared" si="2"/>
      </c>
      <c r="L9" s="61">
        <f t="shared" si="3"/>
        <v>105.69948186528495</v>
      </c>
      <c r="M9" s="61">
        <f t="shared" si="4"/>
        <v>103.98727984344424</v>
      </c>
      <c r="N9" s="61">
        <f t="shared" si="5"/>
        <v>102.34523557997043</v>
      </c>
      <c r="O9" s="17">
        <f t="shared" si="1"/>
        <v>104.01066576289988</v>
      </c>
      <c r="P9" s="59">
        <f t="shared" si="6"/>
        <v>0.05191504584519742</v>
      </c>
    </row>
    <row r="10" spans="1:16" s="17" customFormat="1" ht="11.25">
      <c r="A10" s="37" t="s">
        <v>168</v>
      </c>
      <c r="B10" s="41">
        <v>155</v>
      </c>
      <c r="C10" s="40" t="s">
        <v>172</v>
      </c>
      <c r="D10" s="18" t="s">
        <v>173</v>
      </c>
      <c r="E10" s="18" t="s">
        <v>13</v>
      </c>
      <c r="F10" s="54">
        <v>0.0499537037037037</v>
      </c>
      <c r="G10" s="38">
        <v>0.051875000000000004</v>
      </c>
      <c r="H10" s="38">
        <v>0.04927083333333334</v>
      </c>
      <c r="I10" s="38"/>
      <c r="J10" s="62">
        <f t="shared" si="0"/>
        <v>3</v>
      </c>
      <c r="K10" s="61">
        <f t="shared" si="2"/>
        <v>103.17953621802533</v>
      </c>
      <c r="L10" s="61">
        <f t="shared" si="3"/>
        <v>105.55817239755063</v>
      </c>
      <c r="M10" s="61">
        <f t="shared" si="4"/>
        <v>104.13405088062623</v>
      </c>
      <c r="N10" s="61">
        <f t="shared" si="5"/>
      </c>
      <c r="O10" s="17">
        <f t="shared" si="1"/>
        <v>104.29058649873407</v>
      </c>
      <c r="P10" s="59">
        <f t="shared" si="6"/>
        <v>0.05205476322636467</v>
      </c>
    </row>
    <row r="11" spans="1:16" s="17" customFormat="1" ht="11.25">
      <c r="A11" s="37" t="s">
        <v>133</v>
      </c>
      <c r="B11" s="41">
        <v>270</v>
      </c>
      <c r="C11" s="40" t="s">
        <v>143</v>
      </c>
      <c r="D11" s="18" t="s">
        <v>71</v>
      </c>
      <c r="E11" s="18" t="s">
        <v>13</v>
      </c>
      <c r="F11" s="54">
        <v>0.05060185185185185</v>
      </c>
      <c r="G11" s="38">
        <v>0.05204861111111111</v>
      </c>
      <c r="H11" s="38">
        <v>0.0503587962962963</v>
      </c>
      <c r="I11" s="38">
        <v>0.056157407407407406</v>
      </c>
      <c r="J11" s="62">
        <f t="shared" si="0"/>
        <v>4</v>
      </c>
      <c r="K11" s="61">
        <f t="shared" si="2"/>
        <v>104.51828830982548</v>
      </c>
      <c r="L11" s="61">
        <f t="shared" si="3"/>
        <v>105.91144606688647</v>
      </c>
      <c r="M11" s="61">
        <f t="shared" si="4"/>
        <v>106.43346379647751</v>
      </c>
      <c r="N11" s="61">
        <f t="shared" si="5"/>
        <v>102.51426156771603</v>
      </c>
      <c r="O11" s="17">
        <f t="shared" si="1"/>
        <v>104.31466531480932</v>
      </c>
      <c r="P11" s="59">
        <f t="shared" si="6"/>
        <v>0.05206678173265223</v>
      </c>
    </row>
    <row r="12" spans="1:16" s="17" customFormat="1" ht="11.25">
      <c r="A12" s="37" t="s">
        <v>133</v>
      </c>
      <c r="B12" s="41">
        <v>43</v>
      </c>
      <c r="C12" s="40" t="s">
        <v>140</v>
      </c>
      <c r="D12" s="18" t="s">
        <v>141</v>
      </c>
      <c r="E12" s="18" t="s">
        <v>9</v>
      </c>
      <c r="F12" s="54">
        <v>0.04952546296296296</v>
      </c>
      <c r="G12" s="38">
        <v>0.05226851851851852</v>
      </c>
      <c r="H12" s="38">
        <v>0.049664351851851855</v>
      </c>
      <c r="I12" s="38"/>
      <c r="J12" s="62">
        <f t="shared" si="0"/>
        <v>3</v>
      </c>
      <c r="K12" s="61">
        <f t="shared" si="2"/>
        <v>102.29500358594308</v>
      </c>
      <c r="L12" s="61">
        <f t="shared" si="3"/>
        <v>106.3589260480452</v>
      </c>
      <c r="M12" s="61">
        <f t="shared" si="4"/>
        <v>104.96575342465755</v>
      </c>
      <c r="N12" s="61">
        <f t="shared" si="5"/>
      </c>
      <c r="O12" s="17">
        <f t="shared" si="1"/>
        <v>104.53989435288194</v>
      </c>
      <c r="P12" s="59">
        <f t="shared" si="6"/>
        <v>0.05217920074037077</v>
      </c>
    </row>
    <row r="13" spans="1:16" s="17" customFormat="1" ht="11.25">
      <c r="A13" s="37" t="s">
        <v>133</v>
      </c>
      <c r="B13" s="41">
        <v>47</v>
      </c>
      <c r="C13" s="40" t="s">
        <v>157</v>
      </c>
      <c r="D13" s="18" t="s">
        <v>137</v>
      </c>
      <c r="E13" s="18" t="s">
        <v>13</v>
      </c>
      <c r="F13" s="54">
        <v>0.05063657407407407</v>
      </c>
      <c r="G13" s="38">
        <v>0.05229166666666666</v>
      </c>
      <c r="H13" s="38"/>
      <c r="I13" s="38">
        <v>0.056296296296296296</v>
      </c>
      <c r="J13" s="62">
        <f t="shared" si="0"/>
        <v>3</v>
      </c>
      <c r="K13" s="61">
        <f t="shared" si="2"/>
        <v>104.5900071718862</v>
      </c>
      <c r="L13" s="61">
        <f t="shared" si="3"/>
        <v>106.40602920395663</v>
      </c>
      <c r="M13" s="61">
        <f t="shared" si="4"/>
      </c>
      <c r="N13" s="61">
        <f t="shared" si="5"/>
        <v>102.76780054933448</v>
      </c>
      <c r="O13" s="17">
        <f t="shared" si="1"/>
        <v>104.58794564172577</v>
      </c>
      <c r="P13" s="59">
        <f t="shared" si="6"/>
        <v>0.05220318467360444</v>
      </c>
    </row>
    <row r="14" spans="1:16" s="17" customFormat="1" ht="11.25">
      <c r="A14" s="37" t="s">
        <v>133</v>
      </c>
      <c r="B14" s="41">
        <v>79</v>
      </c>
      <c r="C14" s="40" t="s">
        <v>73</v>
      </c>
      <c r="D14" s="18" t="s">
        <v>142</v>
      </c>
      <c r="E14" s="18" t="s">
        <v>9</v>
      </c>
      <c r="F14" s="54">
        <v>0.05063657407407407</v>
      </c>
      <c r="G14" s="38">
        <v>0.05194444444444444</v>
      </c>
      <c r="H14" s="38">
        <v>0.049317129629629634</v>
      </c>
      <c r="I14" s="38"/>
      <c r="J14" s="62">
        <f t="shared" si="0"/>
        <v>3</v>
      </c>
      <c r="K14" s="61">
        <f t="shared" si="2"/>
        <v>104.5900071718862</v>
      </c>
      <c r="L14" s="61">
        <f t="shared" si="3"/>
        <v>105.69948186528495</v>
      </c>
      <c r="M14" s="61">
        <f t="shared" si="4"/>
        <v>104.23189823874756</v>
      </c>
      <c r="N14" s="61">
        <f t="shared" si="5"/>
      </c>
      <c r="O14" s="17">
        <f t="shared" si="1"/>
        <v>104.84046242530623</v>
      </c>
      <c r="P14" s="59">
        <f t="shared" si="6"/>
        <v>0.052329223866797815</v>
      </c>
    </row>
    <row r="15" spans="1:16" s="17" customFormat="1" ht="11.25">
      <c r="A15" s="37" t="s">
        <v>168</v>
      </c>
      <c r="B15" s="52">
        <v>242</v>
      </c>
      <c r="C15" s="40" t="s">
        <v>178</v>
      </c>
      <c r="D15" s="17" t="s">
        <v>135</v>
      </c>
      <c r="F15" s="42">
        <v>0.05171296296296296</v>
      </c>
      <c r="G15" s="42">
        <v>0.05355324074074074</v>
      </c>
      <c r="H15" s="38">
        <v>0.05071759259259259</v>
      </c>
      <c r="I15" s="42">
        <v>0.056562499999999995</v>
      </c>
      <c r="J15" s="62">
        <f t="shared" si="0"/>
        <v>4</v>
      </c>
      <c r="K15" s="61">
        <f t="shared" si="2"/>
        <v>106.81329189576859</v>
      </c>
      <c r="L15" s="61">
        <f t="shared" si="3"/>
        <v>108.97315120113046</v>
      </c>
      <c r="M15" s="61">
        <f t="shared" si="4"/>
        <v>107.19178082191783</v>
      </c>
      <c r="N15" s="61">
        <f t="shared" si="5"/>
        <v>103.2537502641031</v>
      </c>
      <c r="O15" s="17">
        <f t="shared" si="1"/>
        <v>105.75294099392984</v>
      </c>
      <c r="P15" s="59">
        <f t="shared" si="6"/>
        <v>0.0527846710690188</v>
      </c>
    </row>
    <row r="16" spans="1:16" s="17" customFormat="1" ht="11.25">
      <c r="A16" s="37" t="s">
        <v>168</v>
      </c>
      <c r="B16" s="41">
        <v>328</v>
      </c>
      <c r="C16" s="40" t="s">
        <v>190</v>
      </c>
      <c r="D16" s="18" t="s">
        <v>191</v>
      </c>
      <c r="E16" s="18"/>
      <c r="F16" s="54"/>
      <c r="G16" s="38">
        <v>0.05340277777777778</v>
      </c>
      <c r="H16" s="38">
        <v>0.049976851851851856</v>
      </c>
      <c r="I16" s="38">
        <v>0.056539351851851855</v>
      </c>
      <c r="J16" s="62">
        <f t="shared" si="0"/>
        <v>3</v>
      </c>
      <c r="K16" s="61">
        <f t="shared" si="2"/>
      </c>
      <c r="L16" s="61">
        <f t="shared" si="3"/>
        <v>108.66698068770606</v>
      </c>
      <c r="M16" s="61">
        <f t="shared" si="4"/>
        <v>105.62622309197653</v>
      </c>
      <c r="N16" s="61">
        <f t="shared" si="5"/>
        <v>103.21149376716671</v>
      </c>
      <c r="O16" s="17">
        <f t="shared" si="1"/>
        <v>105.83489918228311</v>
      </c>
      <c r="P16" s="59">
        <f t="shared" si="6"/>
        <v>0.05282557901893472</v>
      </c>
    </row>
    <row r="17" spans="1:16" s="17" customFormat="1" ht="11.25">
      <c r="A17" s="37" t="s">
        <v>168</v>
      </c>
      <c r="B17" s="52">
        <v>121</v>
      </c>
      <c r="C17" s="40" t="s">
        <v>179</v>
      </c>
      <c r="D17" s="17" t="s">
        <v>180</v>
      </c>
      <c r="E17" s="17" t="s">
        <v>17</v>
      </c>
      <c r="F17" s="42">
        <v>0.051932870370370365</v>
      </c>
      <c r="G17" s="42">
        <v>0.05357638888888889</v>
      </c>
      <c r="H17" s="38">
        <v>0.051388888888888894</v>
      </c>
      <c r="I17" s="42">
        <v>0.05655092592592592</v>
      </c>
      <c r="J17" s="62">
        <f t="shared" si="0"/>
        <v>4</v>
      </c>
      <c r="K17" s="61">
        <f t="shared" si="2"/>
        <v>107.26751135548646</v>
      </c>
      <c r="L17" s="61">
        <f t="shared" si="3"/>
        <v>109.0202543570419</v>
      </c>
      <c r="M17" s="61">
        <f t="shared" si="4"/>
        <v>108.61056751467713</v>
      </c>
      <c r="N17" s="61">
        <f t="shared" si="5"/>
        <v>103.2326220156349</v>
      </c>
      <c r="O17" s="17">
        <f t="shared" si="1"/>
        <v>106.37023362859951</v>
      </c>
      <c r="P17" s="59">
        <f t="shared" si="6"/>
        <v>0.05309278154205271</v>
      </c>
    </row>
    <row r="18" spans="1:16" s="17" customFormat="1" ht="11.25">
      <c r="A18" s="37" t="s">
        <v>168</v>
      </c>
      <c r="B18" s="41">
        <v>162</v>
      </c>
      <c r="C18" s="40" t="s">
        <v>177</v>
      </c>
      <c r="D18" s="18" t="s">
        <v>164</v>
      </c>
      <c r="E18" s="18" t="s">
        <v>42</v>
      </c>
      <c r="F18" s="54">
        <v>0.051875000000000004</v>
      </c>
      <c r="G18" s="38">
        <v>0.05355324074074074</v>
      </c>
      <c r="H18" s="38"/>
      <c r="I18" s="38">
        <v>0.05648148148148149</v>
      </c>
      <c r="J18" s="62">
        <f t="shared" si="0"/>
        <v>3</v>
      </c>
      <c r="K18" s="61">
        <f t="shared" si="2"/>
        <v>107.14797991871863</v>
      </c>
      <c r="L18" s="61">
        <f t="shared" si="3"/>
        <v>108.97315120113046</v>
      </c>
      <c r="M18" s="61">
        <f t="shared" si="4"/>
      </c>
      <c r="N18" s="61">
        <f t="shared" si="5"/>
        <v>103.1058525248257</v>
      </c>
      <c r="O18" s="17">
        <f t="shared" si="1"/>
        <v>106.40899454822494</v>
      </c>
      <c r="P18" s="59">
        <f t="shared" si="6"/>
        <v>0.0531121283552338</v>
      </c>
    </row>
    <row r="19" spans="1:16" s="17" customFormat="1" ht="11.25">
      <c r="A19" s="37" t="s">
        <v>0</v>
      </c>
      <c r="B19" s="52">
        <v>10</v>
      </c>
      <c r="C19" s="40" t="s">
        <v>12</v>
      </c>
      <c r="D19" s="17" t="s">
        <v>8</v>
      </c>
      <c r="E19" s="17" t="s">
        <v>9</v>
      </c>
      <c r="F19" s="42">
        <v>0.05081018518518519</v>
      </c>
      <c r="G19" s="42">
        <v>0.05201388888888889</v>
      </c>
      <c r="H19" s="38">
        <v>0.05159722222222222</v>
      </c>
      <c r="I19" s="42"/>
      <c r="J19" s="62">
        <f t="shared" si="0"/>
        <v>3</v>
      </c>
      <c r="K19" s="61">
        <f t="shared" si="2"/>
        <v>104.9486014821898</v>
      </c>
      <c r="L19" s="61">
        <f t="shared" si="3"/>
        <v>105.8407913330193</v>
      </c>
      <c r="M19" s="61">
        <f t="shared" si="4"/>
        <v>109.0508806262231</v>
      </c>
      <c r="N19" s="61">
        <f t="shared" si="5"/>
      </c>
      <c r="O19" s="17">
        <f t="shared" si="1"/>
        <v>106.6134244804774</v>
      </c>
      <c r="P19" s="59">
        <f t="shared" si="6"/>
        <v>0.053214165864821625</v>
      </c>
    </row>
    <row r="20" spans="1:16" s="17" customFormat="1" ht="11.25">
      <c r="A20" s="37" t="s">
        <v>168</v>
      </c>
      <c r="B20" s="52" t="s">
        <v>174</v>
      </c>
      <c r="C20" s="40" t="s">
        <v>175</v>
      </c>
      <c r="D20" s="17" t="s">
        <v>176</v>
      </c>
      <c r="E20" s="17" t="s">
        <v>38</v>
      </c>
      <c r="F20" s="42">
        <v>0.05159722222222222</v>
      </c>
      <c r="G20" s="42">
        <v>0.05341435185185186</v>
      </c>
      <c r="H20" s="38">
        <v>0.049664351851851855</v>
      </c>
      <c r="I20" s="43"/>
      <c r="J20" s="62">
        <f t="shared" si="0"/>
        <v>3</v>
      </c>
      <c r="K20" s="61">
        <f t="shared" si="2"/>
        <v>106.57422902223284</v>
      </c>
      <c r="L20" s="61">
        <f t="shared" si="3"/>
        <v>108.69053226566182</v>
      </c>
      <c r="M20" s="61">
        <f t="shared" si="4"/>
        <v>104.96575342465755</v>
      </c>
      <c r="N20" s="61">
        <f t="shared" si="5"/>
      </c>
      <c r="O20" s="17">
        <f t="shared" si="1"/>
        <v>106.74350490418408</v>
      </c>
      <c r="P20" s="59">
        <f t="shared" si="6"/>
        <v>0.053279093159640495</v>
      </c>
    </row>
    <row r="21" spans="1:16" s="17" customFormat="1" ht="11.25">
      <c r="A21" s="37" t="s">
        <v>168</v>
      </c>
      <c r="B21" s="52">
        <v>113</v>
      </c>
      <c r="C21" s="40" t="s">
        <v>181</v>
      </c>
      <c r="D21" s="17" t="s">
        <v>182</v>
      </c>
      <c r="E21" s="17" t="s">
        <v>42</v>
      </c>
      <c r="F21" s="42">
        <v>0.05196759259259259</v>
      </c>
      <c r="G21" s="42">
        <v>0.05355324074074074</v>
      </c>
      <c r="H21" s="38">
        <v>0.05211805555555556</v>
      </c>
      <c r="I21" s="42">
        <v>0.05769675925925926</v>
      </c>
      <c r="J21" s="62">
        <f t="shared" si="0"/>
        <v>4</v>
      </c>
      <c r="K21" s="61">
        <f t="shared" si="2"/>
        <v>107.33923021754721</v>
      </c>
      <c r="L21" s="61">
        <f t="shared" si="3"/>
        <v>108.97315120113046</v>
      </c>
      <c r="M21" s="61">
        <f t="shared" si="4"/>
        <v>110.15166340508809</v>
      </c>
      <c r="N21" s="61">
        <f t="shared" si="5"/>
        <v>105.3243186139869</v>
      </c>
      <c r="O21" s="17">
        <f t="shared" si="1"/>
        <v>107.21223334422153</v>
      </c>
      <c r="P21" s="59">
        <f t="shared" si="6"/>
        <v>0.0535130504973328</v>
      </c>
    </row>
    <row r="22" spans="1:16" s="17" customFormat="1" ht="11.25">
      <c r="A22" s="37" t="s">
        <v>81</v>
      </c>
      <c r="B22" s="52">
        <v>183</v>
      </c>
      <c r="C22" s="40" t="s">
        <v>82</v>
      </c>
      <c r="D22" s="17" t="s">
        <v>83</v>
      </c>
      <c r="E22" s="17" t="s">
        <v>9</v>
      </c>
      <c r="F22" s="42">
        <v>0.0516087962962963</v>
      </c>
      <c r="G22" s="42">
        <v>0.05501157407407407</v>
      </c>
      <c r="H22" s="38">
        <v>0.051909722222222225</v>
      </c>
      <c r="I22" s="42">
        <v>0.05792824074074074</v>
      </c>
      <c r="J22" s="62">
        <f t="shared" si="0"/>
        <v>4</v>
      </c>
      <c r="K22" s="61">
        <f t="shared" si="2"/>
        <v>106.59813530958641</v>
      </c>
      <c r="L22" s="61">
        <f t="shared" si="3"/>
        <v>111.94065002355156</v>
      </c>
      <c r="M22" s="61">
        <f t="shared" si="4"/>
        <v>109.71135029354208</v>
      </c>
      <c r="N22" s="61">
        <f t="shared" si="5"/>
        <v>105.74688358335094</v>
      </c>
      <c r="O22" s="17">
        <f t="shared" si="1"/>
        <v>107.3521230621598</v>
      </c>
      <c r="P22" s="59">
        <f t="shared" si="6"/>
        <v>0.05358287392425511</v>
      </c>
    </row>
    <row r="23" spans="1:16" s="17" customFormat="1" ht="11.25">
      <c r="A23" s="37" t="s">
        <v>0</v>
      </c>
      <c r="B23" s="8">
        <v>16</v>
      </c>
      <c r="C23" s="21" t="s">
        <v>39</v>
      </c>
      <c r="D23" s="9" t="s">
        <v>32</v>
      </c>
      <c r="E23" s="9" t="s">
        <v>13</v>
      </c>
      <c r="F23" s="53">
        <v>0.05254629629629629</v>
      </c>
      <c r="G23" s="42">
        <v>0.055405092592592596</v>
      </c>
      <c r="H23" s="38">
        <v>0.05303240740740741</v>
      </c>
      <c r="I23" s="42">
        <v>0.05761574074074074</v>
      </c>
      <c r="J23" s="62">
        <f t="shared" si="0"/>
        <v>4</v>
      </c>
      <c r="K23" s="61">
        <f t="shared" si="2"/>
        <v>108.53454458522592</v>
      </c>
      <c r="L23" s="61">
        <f t="shared" si="3"/>
        <v>112.74140367404615</v>
      </c>
      <c r="M23" s="61">
        <f t="shared" si="4"/>
        <v>112.08414872798436</v>
      </c>
      <c r="N23" s="61">
        <f t="shared" si="5"/>
        <v>105.17642087470949</v>
      </c>
      <c r="O23" s="17">
        <f t="shared" si="1"/>
        <v>108.59837139597325</v>
      </c>
      <c r="P23" s="59">
        <f t="shared" si="6"/>
        <v>0.05420491627837207</v>
      </c>
    </row>
    <row r="24" spans="1:16" s="17" customFormat="1" ht="11.25">
      <c r="A24" s="37" t="s">
        <v>133</v>
      </c>
      <c r="B24" s="41">
        <v>68</v>
      </c>
      <c r="C24" s="40" t="s">
        <v>158</v>
      </c>
      <c r="D24" s="18" t="s">
        <v>79</v>
      </c>
      <c r="E24" s="18" t="s">
        <v>95</v>
      </c>
      <c r="F24" s="54">
        <v>0.05282407407407408</v>
      </c>
      <c r="G24" s="38">
        <v>0.05503472222222222</v>
      </c>
      <c r="H24" s="38"/>
      <c r="I24" s="38">
        <v>0.05775462962962963</v>
      </c>
      <c r="J24" s="62">
        <f t="shared" si="0"/>
        <v>3</v>
      </c>
      <c r="K24" s="61">
        <f t="shared" si="2"/>
        <v>109.1082954817117</v>
      </c>
      <c r="L24" s="61">
        <f t="shared" si="3"/>
        <v>111.98775317946301</v>
      </c>
      <c r="M24" s="61">
        <f t="shared" si="4"/>
      </c>
      <c r="N24" s="61">
        <f t="shared" si="5"/>
        <v>105.42995985632793</v>
      </c>
      <c r="O24" s="17">
        <f t="shared" si="1"/>
        <v>108.84200283916755</v>
      </c>
      <c r="P24" s="59">
        <f t="shared" si="6"/>
        <v>0.05432652051434144</v>
      </c>
    </row>
    <row r="25" spans="1:16" s="17" customFormat="1" ht="11.25">
      <c r="A25" s="17" t="s">
        <v>133</v>
      </c>
      <c r="B25" s="17">
        <v>329</v>
      </c>
      <c r="C25" s="17" t="s">
        <v>127</v>
      </c>
      <c r="D25" s="17" t="s">
        <v>35</v>
      </c>
      <c r="E25" s="17" t="s">
        <v>9</v>
      </c>
      <c r="F25" s="59"/>
      <c r="G25" s="59">
        <v>0.05510416666666667</v>
      </c>
      <c r="H25" s="59">
        <v>0.05305555555555556</v>
      </c>
      <c r="I25" s="59">
        <v>0.05672453703703704</v>
      </c>
      <c r="J25" s="62">
        <f t="shared" si="0"/>
        <v>3</v>
      </c>
      <c r="K25" s="61">
        <f t="shared" si="2"/>
      </c>
      <c r="L25" s="61">
        <f t="shared" si="3"/>
        <v>112.12906264719736</v>
      </c>
      <c r="M25" s="61">
        <f t="shared" si="4"/>
        <v>112.13307240704502</v>
      </c>
      <c r="N25" s="61">
        <f t="shared" si="5"/>
        <v>103.54954574265793</v>
      </c>
      <c r="O25" s="17">
        <f t="shared" si="1"/>
        <v>109.27056026563343</v>
      </c>
      <c r="P25" s="59">
        <f t="shared" si="6"/>
        <v>0.05454042721591947</v>
      </c>
    </row>
    <row r="26" spans="1:16" s="17" customFormat="1" ht="11.25">
      <c r="A26" s="37" t="s">
        <v>133</v>
      </c>
      <c r="B26" s="8">
        <v>58</v>
      </c>
      <c r="C26" s="21" t="s">
        <v>112</v>
      </c>
      <c r="D26" s="9" t="s">
        <v>144</v>
      </c>
      <c r="E26" s="9"/>
      <c r="F26" s="53">
        <v>0.0531712962962963</v>
      </c>
      <c r="G26" s="42">
        <v>0.05543981481481481</v>
      </c>
      <c r="H26" s="38">
        <v>0.053807870370370374</v>
      </c>
      <c r="I26" s="42">
        <v>0.057638888888888885</v>
      </c>
      <c r="J26" s="62">
        <f t="shared" si="0"/>
        <v>4</v>
      </c>
      <c r="K26" s="61">
        <f t="shared" si="2"/>
        <v>109.82548410231891</v>
      </c>
      <c r="L26" s="61">
        <f t="shared" si="3"/>
        <v>112.81205840791331</v>
      </c>
      <c r="M26" s="61">
        <f t="shared" si="4"/>
        <v>113.72309197651664</v>
      </c>
      <c r="N26" s="61">
        <f t="shared" si="5"/>
        <v>105.2186773716459</v>
      </c>
      <c r="O26" s="17">
        <f t="shared" si="1"/>
        <v>109.28540662729272</v>
      </c>
      <c r="P26" s="59">
        <f t="shared" si="6"/>
        <v>0.054547837509282396</v>
      </c>
    </row>
    <row r="27" spans="1:16" s="17" customFormat="1" ht="11.25">
      <c r="A27" s="37" t="s">
        <v>168</v>
      </c>
      <c r="B27" s="8">
        <v>110</v>
      </c>
      <c r="C27" s="21" t="s">
        <v>184</v>
      </c>
      <c r="D27" s="9" t="s">
        <v>128</v>
      </c>
      <c r="E27" s="9" t="s">
        <v>185</v>
      </c>
      <c r="F27" s="53">
        <v>0.05366898148148148</v>
      </c>
      <c r="G27" s="42">
        <v>0.05503472222222222</v>
      </c>
      <c r="H27" s="38">
        <v>0.05458333333333334</v>
      </c>
      <c r="I27" s="42">
        <v>0.057569444444444444</v>
      </c>
      <c r="J27" s="62">
        <f t="shared" si="0"/>
        <v>4</v>
      </c>
      <c r="K27" s="61">
        <f t="shared" si="2"/>
        <v>110.85345445852258</v>
      </c>
      <c r="L27" s="61">
        <f t="shared" si="3"/>
        <v>111.98775317946301</v>
      </c>
      <c r="M27" s="61">
        <f t="shared" si="4"/>
        <v>115.36203522504896</v>
      </c>
      <c r="N27" s="61">
        <f t="shared" si="5"/>
        <v>105.09190788083669</v>
      </c>
      <c r="O27" s="17">
        <f t="shared" si="1"/>
        <v>109.31103850627409</v>
      </c>
      <c r="P27" s="59">
        <f t="shared" si="6"/>
        <v>0.05456063119887813</v>
      </c>
    </row>
    <row r="28" spans="1:16" s="17" customFormat="1" ht="11.25">
      <c r="A28" s="17" t="s">
        <v>133</v>
      </c>
      <c r="B28" s="17">
        <v>53</v>
      </c>
      <c r="C28" s="17" t="s">
        <v>162</v>
      </c>
      <c r="D28" s="17" t="s">
        <v>163</v>
      </c>
      <c r="E28" s="17" t="s">
        <v>154</v>
      </c>
      <c r="F28" s="59">
        <v>0.052314814814814814</v>
      </c>
      <c r="G28" s="59">
        <v>0.056192129629629634</v>
      </c>
      <c r="H28" s="59"/>
      <c r="I28" s="59">
        <v>0.057824074074074076</v>
      </c>
      <c r="J28" s="62">
        <f t="shared" si="0"/>
        <v>3</v>
      </c>
      <c r="K28" s="61">
        <f t="shared" si="2"/>
        <v>108.05641883815443</v>
      </c>
      <c r="L28" s="61">
        <f t="shared" si="3"/>
        <v>114.34291097503532</v>
      </c>
      <c r="M28" s="61">
        <f t="shared" si="4"/>
      </c>
      <c r="N28" s="61">
        <f t="shared" si="5"/>
        <v>105.55672934713714</v>
      </c>
      <c r="O28" s="17">
        <f t="shared" si="1"/>
        <v>109.31868638677561</v>
      </c>
      <c r="P28" s="59">
        <f t="shared" si="6"/>
        <v>0.054564448500343726</v>
      </c>
    </row>
    <row r="29" spans="1:16" s="17" customFormat="1" ht="11.25">
      <c r="A29" s="17" t="s">
        <v>133</v>
      </c>
      <c r="B29" s="17">
        <v>55</v>
      </c>
      <c r="C29" s="17" t="s">
        <v>148</v>
      </c>
      <c r="D29" s="17" t="s">
        <v>131</v>
      </c>
      <c r="F29" s="59">
        <v>0.05627314814814815</v>
      </c>
      <c r="G29" s="59">
        <v>0.054907407407407405</v>
      </c>
      <c r="H29" s="59">
        <v>0.052812500000000005</v>
      </c>
      <c r="I29" s="59">
        <v>0.057638888888888885</v>
      </c>
      <c r="J29" s="62">
        <f t="shared" si="0"/>
        <v>4</v>
      </c>
      <c r="K29" s="61">
        <f t="shared" si="2"/>
        <v>116.23236911307673</v>
      </c>
      <c r="L29" s="61">
        <f t="shared" si="3"/>
        <v>111.72868582195005</v>
      </c>
      <c r="M29" s="61">
        <f t="shared" si="4"/>
        <v>111.61937377690805</v>
      </c>
      <c r="N29" s="61">
        <f t="shared" si="5"/>
        <v>105.2186773716459</v>
      </c>
      <c r="O29" s="17">
        <f t="shared" si="1"/>
        <v>109.52224565683467</v>
      </c>
      <c r="P29" s="59">
        <f t="shared" si="6"/>
        <v>0.054666051434618</v>
      </c>
    </row>
    <row r="30" spans="1:16" s="17" customFormat="1" ht="11.25">
      <c r="A30" s="37" t="s">
        <v>168</v>
      </c>
      <c r="B30" s="52">
        <v>111</v>
      </c>
      <c r="C30" s="40" t="s">
        <v>183</v>
      </c>
      <c r="D30" s="17" t="s">
        <v>61</v>
      </c>
      <c r="E30" s="17" t="s">
        <v>9</v>
      </c>
      <c r="F30" s="42">
        <v>0.05258101851851852</v>
      </c>
      <c r="G30" s="42">
        <v>0.05474537037037037</v>
      </c>
      <c r="H30" s="38">
        <v>0.05165509259259259</v>
      </c>
      <c r="I30" s="42"/>
      <c r="J30" s="62">
        <f t="shared" si="0"/>
        <v>3</v>
      </c>
      <c r="K30" s="61">
        <f t="shared" si="2"/>
        <v>108.60626344728664</v>
      </c>
      <c r="L30" s="61">
        <f t="shared" si="3"/>
        <v>111.39896373056992</v>
      </c>
      <c r="M30" s="61">
        <f t="shared" si="4"/>
        <v>109.17318982387476</v>
      </c>
      <c r="N30" s="61">
        <f t="shared" si="5"/>
      </c>
      <c r="O30" s="17">
        <f t="shared" si="1"/>
        <v>109.7261390005771</v>
      </c>
      <c r="P30" s="59">
        <f t="shared" si="6"/>
        <v>0.05476782111573945</v>
      </c>
    </row>
    <row r="31" spans="1:16" s="17" customFormat="1" ht="11.25">
      <c r="A31" s="37" t="s">
        <v>168</v>
      </c>
      <c r="B31" s="8">
        <v>166</v>
      </c>
      <c r="C31" s="21" t="s">
        <v>251</v>
      </c>
      <c r="D31" s="9" t="s">
        <v>163</v>
      </c>
      <c r="E31" s="9" t="s">
        <v>252</v>
      </c>
      <c r="F31" s="53">
        <v>0.05331018518518518</v>
      </c>
      <c r="G31" s="42">
        <v>0.05543981481481481</v>
      </c>
      <c r="H31" s="38"/>
      <c r="I31" s="42">
        <v>0.058229166666666665</v>
      </c>
      <c r="J31" s="62">
        <f t="shared" si="0"/>
        <v>3</v>
      </c>
      <c r="K31" s="61">
        <f t="shared" si="2"/>
        <v>110.11235955056178</v>
      </c>
      <c r="L31" s="61">
        <f t="shared" si="3"/>
        <v>112.81205840791331</v>
      </c>
      <c r="M31" s="61">
        <f t="shared" si="4"/>
      </c>
      <c r="N31" s="61">
        <f t="shared" si="5"/>
        <v>106.2962180435242</v>
      </c>
      <c r="O31" s="17">
        <f t="shared" si="1"/>
        <v>109.74021200066643</v>
      </c>
      <c r="P31" s="59">
        <f t="shared" si="6"/>
        <v>0.0547748453996382</v>
      </c>
    </row>
    <row r="32" spans="1:16" s="17" customFormat="1" ht="11.25">
      <c r="A32" s="17" t="s">
        <v>133</v>
      </c>
      <c r="B32" s="17">
        <v>65</v>
      </c>
      <c r="C32" s="17" t="s">
        <v>159</v>
      </c>
      <c r="D32" s="17" t="s">
        <v>164</v>
      </c>
      <c r="E32" s="17" t="s">
        <v>9</v>
      </c>
      <c r="F32" s="59">
        <v>0.054062500000000006</v>
      </c>
      <c r="G32" s="59">
        <v>0.055219907407407405</v>
      </c>
      <c r="H32" s="59"/>
      <c r="I32" s="59">
        <v>0.05771990740740741</v>
      </c>
      <c r="J32" s="62">
        <f t="shared" si="0"/>
        <v>3</v>
      </c>
      <c r="K32" s="61">
        <f t="shared" si="2"/>
        <v>111.66626822854411</v>
      </c>
      <c r="L32" s="61">
        <f t="shared" si="3"/>
        <v>112.36457842675458</v>
      </c>
      <c r="M32" s="61">
        <f t="shared" si="4"/>
      </c>
      <c r="N32" s="61">
        <f t="shared" si="5"/>
        <v>105.3665751109233</v>
      </c>
      <c r="O32" s="17">
        <f t="shared" si="1"/>
        <v>109.79914058874067</v>
      </c>
      <c r="P32" s="59">
        <f t="shared" si="6"/>
        <v>0.054804258540387056</v>
      </c>
    </row>
    <row r="33" spans="1:16" s="17" customFormat="1" ht="11.25">
      <c r="A33" s="17" t="s">
        <v>133</v>
      </c>
      <c r="B33" s="17">
        <v>492</v>
      </c>
      <c r="C33" s="17" t="s">
        <v>156</v>
      </c>
      <c r="D33" s="17" t="s">
        <v>68</v>
      </c>
      <c r="E33" s="17" t="s">
        <v>9</v>
      </c>
      <c r="F33" s="59"/>
      <c r="G33" s="59">
        <v>0.055057870370370375</v>
      </c>
      <c r="H33" s="59">
        <v>0.05299768518518518</v>
      </c>
      <c r="I33" s="59">
        <v>0.057743055555555554</v>
      </c>
      <c r="J33" s="62">
        <f t="shared" si="0"/>
        <v>3</v>
      </c>
      <c r="K33" s="61">
        <f t="shared" si="2"/>
      </c>
      <c r="L33" s="61">
        <f t="shared" si="3"/>
        <v>112.03485633537447</v>
      </c>
      <c r="M33" s="61">
        <f t="shared" si="4"/>
        <v>112.01076320939336</v>
      </c>
      <c r="N33" s="61">
        <f t="shared" si="5"/>
        <v>105.40883160785972</v>
      </c>
      <c r="O33" s="17">
        <f t="shared" si="1"/>
        <v>109.81815038420918</v>
      </c>
      <c r="P33" s="59">
        <f aca="true" t="shared" si="7" ref="P33:P64">$O$2*O33/100</f>
        <v>0.05481374693656274</v>
      </c>
    </row>
    <row r="34" spans="1:16" s="17" customFormat="1" ht="11.25">
      <c r="A34" s="37" t="s">
        <v>168</v>
      </c>
      <c r="B34" s="8">
        <v>237</v>
      </c>
      <c r="C34" s="21" t="s">
        <v>249</v>
      </c>
      <c r="D34" s="9" t="s">
        <v>250</v>
      </c>
      <c r="E34" s="9" t="s">
        <v>9</v>
      </c>
      <c r="F34" s="53">
        <v>0.052569444444444446</v>
      </c>
      <c r="G34" s="42">
        <v>0.05528935185185185</v>
      </c>
      <c r="H34" s="38">
        <v>0.05236111111111111</v>
      </c>
      <c r="I34" s="42"/>
      <c r="J34" s="62">
        <f t="shared" si="0"/>
        <v>3</v>
      </c>
      <c r="K34" s="61">
        <f t="shared" si="2"/>
        <v>108.58235715993305</v>
      </c>
      <c r="L34" s="61">
        <f t="shared" si="3"/>
        <v>112.50588789448892</v>
      </c>
      <c r="M34" s="61">
        <f t="shared" si="4"/>
        <v>110.66536203522506</v>
      </c>
      <c r="N34" s="61">
        <f t="shared" si="5"/>
      </c>
      <c r="O34" s="17">
        <f t="shared" si="1"/>
        <v>110.58453569654903</v>
      </c>
      <c r="P34" s="59">
        <f t="shared" si="7"/>
        <v>0.055196274327704596</v>
      </c>
    </row>
    <row r="35" spans="1:16" s="17" customFormat="1" ht="11.25">
      <c r="A35" s="37" t="s">
        <v>133</v>
      </c>
      <c r="B35" s="8">
        <v>233</v>
      </c>
      <c r="C35" s="21" t="s">
        <v>165</v>
      </c>
      <c r="D35" s="9" t="s">
        <v>166</v>
      </c>
      <c r="E35" s="9" t="s">
        <v>167</v>
      </c>
      <c r="F35" s="53">
        <v>0.05527777777777778</v>
      </c>
      <c r="G35" s="42"/>
      <c r="H35" s="38">
        <v>0.05306712962962964</v>
      </c>
      <c r="I35" s="42">
        <v>0.0579050925925926</v>
      </c>
      <c r="J35" s="62">
        <f t="shared" si="0"/>
        <v>3</v>
      </c>
      <c r="K35" s="61">
        <f t="shared" si="2"/>
        <v>114.17642840066937</v>
      </c>
      <c r="L35" s="61">
        <f t="shared" si="3"/>
      </c>
      <c r="M35" s="61">
        <f t="shared" si="4"/>
        <v>112.15753424657538</v>
      </c>
      <c r="N35" s="61">
        <f t="shared" si="5"/>
        <v>105.70462708641455</v>
      </c>
      <c r="O35" s="17">
        <f t="shared" si="1"/>
        <v>110.67952991121977</v>
      </c>
      <c r="P35" s="59">
        <f t="shared" si="7"/>
        <v>0.055243688974784176</v>
      </c>
    </row>
    <row r="36" spans="1:16" s="17" customFormat="1" ht="11.25">
      <c r="A36" s="17" t="s">
        <v>133</v>
      </c>
      <c r="B36" s="17">
        <v>104</v>
      </c>
      <c r="C36" s="17" t="s">
        <v>160</v>
      </c>
      <c r="D36" s="17" t="s">
        <v>161</v>
      </c>
      <c r="E36" s="17" t="s">
        <v>42</v>
      </c>
      <c r="F36" s="59">
        <v>0.05402777777777778</v>
      </c>
      <c r="G36" s="59">
        <v>0.05545138888888889</v>
      </c>
      <c r="H36" s="59"/>
      <c r="I36" s="59">
        <v>0.05984953703703704</v>
      </c>
      <c r="J36" s="62">
        <f aca="true" t="shared" si="8" ref="J36:J67">COUNT(F36:I36)</f>
        <v>3</v>
      </c>
      <c r="K36" s="61">
        <f aca="true" t="shared" si="9" ref="K36:K67">IF(F36="","",F36/$K$2*100)</f>
        <v>111.59454936648339</v>
      </c>
      <c r="L36" s="61">
        <f aca="true" t="shared" si="10" ref="L36:L67">IF(G36="","",G36/$L$2*100)</f>
        <v>112.83560998586904</v>
      </c>
      <c r="M36" s="61">
        <f aca="true" t="shared" si="11" ref="M36:M67">IF(H36="","",H36/$M$2*100)</f>
      </c>
      <c r="N36" s="61">
        <f aca="true" t="shared" si="12" ref="N36:N67">IF(I36="","",I36/$N$2*100)</f>
        <v>109.25417282907249</v>
      </c>
      <c r="O36" s="17">
        <f aca="true" t="shared" si="13" ref="O36:O67">(SMALL(K36:N36,1)+SMALL(K36:N36,2)+SMALL(K36:N36,3))/3</f>
        <v>111.22811072714164</v>
      </c>
      <c r="P36" s="59">
        <f t="shared" si="7"/>
        <v>0.05551750318412018</v>
      </c>
    </row>
    <row r="37" spans="1:16" s="17" customFormat="1" ht="11.25">
      <c r="A37" s="37" t="s">
        <v>168</v>
      </c>
      <c r="B37" s="8">
        <v>119</v>
      </c>
      <c r="C37" s="21" t="s">
        <v>186</v>
      </c>
      <c r="D37" s="9" t="s">
        <v>187</v>
      </c>
      <c r="E37" s="9" t="s">
        <v>17</v>
      </c>
      <c r="F37" s="53">
        <v>0.053738425925925926</v>
      </c>
      <c r="G37" s="42">
        <v>0.055312499999999994</v>
      </c>
      <c r="H37" s="38">
        <v>0.05212962962962963</v>
      </c>
      <c r="I37" s="42"/>
      <c r="J37" s="62">
        <f t="shared" si="8"/>
        <v>3</v>
      </c>
      <c r="K37" s="61">
        <f t="shared" si="9"/>
        <v>110.99689218264403</v>
      </c>
      <c r="L37" s="61">
        <f t="shared" si="10"/>
        <v>112.55299105040035</v>
      </c>
      <c r="M37" s="61">
        <f t="shared" si="11"/>
        <v>110.17612524461842</v>
      </c>
      <c r="N37" s="61">
        <f t="shared" si="12"/>
      </c>
      <c r="O37" s="17">
        <f t="shared" si="13"/>
        <v>111.2420028258876</v>
      </c>
      <c r="P37" s="59">
        <f t="shared" si="7"/>
        <v>0.05552443717437966</v>
      </c>
    </row>
    <row r="38" spans="1:16" s="17" customFormat="1" ht="11.25">
      <c r="A38" s="17" t="s">
        <v>81</v>
      </c>
      <c r="B38" s="17">
        <v>188</v>
      </c>
      <c r="C38" s="17" t="s">
        <v>84</v>
      </c>
      <c r="D38" s="17" t="s">
        <v>85</v>
      </c>
      <c r="E38" s="17" t="s">
        <v>9</v>
      </c>
      <c r="F38" s="59">
        <v>0.05461805555555555</v>
      </c>
      <c r="G38" s="59">
        <v>0.05599537037037037</v>
      </c>
      <c r="H38" s="59">
        <v>0.05320601851851852</v>
      </c>
      <c r="I38" s="59">
        <v>0.059722222222222225</v>
      </c>
      <c r="J38" s="62">
        <f t="shared" si="8"/>
        <v>4</v>
      </c>
      <c r="K38" s="61">
        <f t="shared" si="9"/>
        <v>112.81377002151565</v>
      </c>
      <c r="L38" s="61">
        <f t="shared" si="10"/>
        <v>113.94253414978802</v>
      </c>
      <c r="M38" s="61">
        <f t="shared" si="11"/>
        <v>112.45107632093936</v>
      </c>
      <c r="N38" s="61">
        <f t="shared" si="12"/>
        <v>109.02176209592227</v>
      </c>
      <c r="O38" s="17">
        <f t="shared" si="13"/>
        <v>111.4288694794591</v>
      </c>
      <c r="P38" s="59">
        <f t="shared" si="7"/>
        <v>0.05561770829052863</v>
      </c>
    </row>
    <row r="39" spans="1:16" s="17" customFormat="1" ht="11.25">
      <c r="A39" s="37" t="s">
        <v>0</v>
      </c>
      <c r="B39" s="8">
        <v>38</v>
      </c>
      <c r="C39" s="21" t="s">
        <v>40</v>
      </c>
      <c r="D39" s="9" t="s">
        <v>41</v>
      </c>
      <c r="E39" s="9" t="s">
        <v>42</v>
      </c>
      <c r="F39" s="53">
        <v>0.05458333333333334</v>
      </c>
      <c r="G39" s="42">
        <v>0.05807870370370371</v>
      </c>
      <c r="H39" s="38">
        <v>0.05358796296296297</v>
      </c>
      <c r="I39" s="42">
        <v>0.05962962962962962</v>
      </c>
      <c r="J39" s="62">
        <f t="shared" si="8"/>
        <v>4</v>
      </c>
      <c r="K39" s="61">
        <f t="shared" si="9"/>
        <v>112.74205115945495</v>
      </c>
      <c r="L39" s="61">
        <f t="shared" si="10"/>
        <v>118.18181818181819</v>
      </c>
      <c r="M39" s="61">
        <f t="shared" si="11"/>
        <v>113.25831702544033</v>
      </c>
      <c r="N39" s="61">
        <f t="shared" si="12"/>
        <v>108.85273610817663</v>
      </c>
      <c r="O39" s="17">
        <f t="shared" si="13"/>
        <v>111.61770143102397</v>
      </c>
      <c r="P39" s="59">
        <f t="shared" si="7"/>
        <v>0.055711960349686444</v>
      </c>
    </row>
    <row r="40" spans="1:16" s="17" customFormat="1" ht="11.25">
      <c r="A40" s="37" t="s">
        <v>133</v>
      </c>
      <c r="B40" s="8">
        <v>92</v>
      </c>
      <c r="C40" s="21" t="s">
        <v>145</v>
      </c>
      <c r="D40" s="9" t="s">
        <v>146</v>
      </c>
      <c r="E40" s="9" t="s">
        <v>38</v>
      </c>
      <c r="F40" s="53">
        <v>0.05390046296296296</v>
      </c>
      <c r="G40" s="42">
        <v>0.05533564814814815</v>
      </c>
      <c r="H40" s="38">
        <v>0.053599537037037036</v>
      </c>
      <c r="I40" s="43"/>
      <c r="J40" s="62">
        <f t="shared" si="8"/>
        <v>3</v>
      </c>
      <c r="K40" s="61">
        <f t="shared" si="9"/>
        <v>111.33158020559407</v>
      </c>
      <c r="L40" s="61">
        <f t="shared" si="10"/>
        <v>112.60009420631181</v>
      </c>
      <c r="M40" s="61">
        <f t="shared" si="11"/>
        <v>113.28277886497065</v>
      </c>
      <c r="N40" s="61">
        <f t="shared" si="12"/>
      </c>
      <c r="O40" s="17">
        <f t="shared" si="13"/>
        <v>112.40481775895883</v>
      </c>
      <c r="P40" s="59">
        <f t="shared" si="7"/>
        <v>0.05610483525295255</v>
      </c>
    </row>
    <row r="41" spans="1:16" s="17" customFormat="1" ht="11.25">
      <c r="A41" s="37" t="s">
        <v>133</v>
      </c>
      <c r="B41" s="8">
        <v>51</v>
      </c>
      <c r="C41" s="21" t="s">
        <v>147</v>
      </c>
      <c r="D41" s="9" t="s">
        <v>71</v>
      </c>
      <c r="E41" s="9" t="s">
        <v>9</v>
      </c>
      <c r="F41" s="53">
        <v>0.05355324074074074</v>
      </c>
      <c r="G41" s="42">
        <v>0.05528935185185185</v>
      </c>
      <c r="H41" s="38">
        <v>0.054155092592592595</v>
      </c>
      <c r="I41" s="43"/>
      <c r="J41" s="62">
        <f t="shared" si="8"/>
        <v>3</v>
      </c>
      <c r="K41" s="61">
        <f t="shared" si="9"/>
        <v>110.61439158498685</v>
      </c>
      <c r="L41" s="61">
        <f t="shared" si="10"/>
        <v>112.50588789448892</v>
      </c>
      <c r="M41" s="61">
        <f t="shared" si="11"/>
        <v>114.45694716242663</v>
      </c>
      <c r="N41" s="61">
        <f t="shared" si="12"/>
      </c>
      <c r="O41" s="17">
        <f t="shared" si="13"/>
        <v>112.52574221396746</v>
      </c>
      <c r="P41" s="59">
        <f t="shared" si="7"/>
        <v>0.05616519251131189</v>
      </c>
    </row>
    <row r="42" spans="1:16" s="17" customFormat="1" ht="11.25">
      <c r="A42" s="37" t="s">
        <v>168</v>
      </c>
      <c r="B42" s="8">
        <v>114</v>
      </c>
      <c r="C42" s="21" t="s">
        <v>255</v>
      </c>
      <c r="D42" s="9" t="s">
        <v>256</v>
      </c>
      <c r="E42" s="9" t="s">
        <v>38</v>
      </c>
      <c r="F42" s="53">
        <v>0.054375</v>
      </c>
      <c r="G42" s="42">
        <v>0.05873842592592593</v>
      </c>
      <c r="H42" s="38">
        <v>0.05518518518518519</v>
      </c>
      <c r="I42" s="42">
        <v>0.05984953703703704</v>
      </c>
      <c r="J42" s="62">
        <f t="shared" si="8"/>
        <v>4</v>
      </c>
      <c r="K42" s="61">
        <f t="shared" si="9"/>
        <v>112.3117379870906</v>
      </c>
      <c r="L42" s="61">
        <f t="shared" si="10"/>
        <v>119.5242581252944</v>
      </c>
      <c r="M42" s="61">
        <f t="shared" si="11"/>
        <v>116.63405088062623</v>
      </c>
      <c r="N42" s="61">
        <f t="shared" si="12"/>
        <v>109.25417282907249</v>
      </c>
      <c r="O42" s="17">
        <f t="shared" si="13"/>
        <v>112.73332056559643</v>
      </c>
      <c r="P42" s="59">
        <f t="shared" si="7"/>
        <v>0.05626880149758502</v>
      </c>
    </row>
    <row r="43" spans="1:16" s="17" customFormat="1" ht="11.25">
      <c r="A43" s="37" t="s">
        <v>81</v>
      </c>
      <c r="B43" s="8">
        <v>181</v>
      </c>
      <c r="C43" s="21" t="s">
        <v>86</v>
      </c>
      <c r="D43" s="9" t="s">
        <v>87</v>
      </c>
      <c r="E43" s="9" t="s">
        <v>13</v>
      </c>
      <c r="F43" s="53">
        <v>0.05444444444444444</v>
      </c>
      <c r="G43" s="42">
        <v>0.058715277777777776</v>
      </c>
      <c r="H43" s="38">
        <v>0.055196759259259265</v>
      </c>
      <c r="I43" s="42">
        <v>0.06</v>
      </c>
      <c r="J43" s="62">
        <f t="shared" si="8"/>
        <v>4</v>
      </c>
      <c r="K43" s="61">
        <f t="shared" si="9"/>
        <v>112.45517571121204</v>
      </c>
      <c r="L43" s="61">
        <f t="shared" si="10"/>
        <v>119.47715496938294</v>
      </c>
      <c r="M43" s="61">
        <f t="shared" si="11"/>
        <v>116.65851272015657</v>
      </c>
      <c r="N43" s="61">
        <f t="shared" si="12"/>
        <v>109.52884005915911</v>
      </c>
      <c r="O43" s="17">
        <f t="shared" si="13"/>
        <v>112.8808428301759</v>
      </c>
      <c r="P43" s="59">
        <f t="shared" si="7"/>
        <v>0.056342434572353425</v>
      </c>
    </row>
    <row r="44" spans="1:16" s="17" customFormat="1" ht="11.25">
      <c r="A44" s="37" t="s">
        <v>168</v>
      </c>
      <c r="B44" s="8">
        <v>236</v>
      </c>
      <c r="C44" s="21" t="s">
        <v>248</v>
      </c>
      <c r="D44" s="9" t="s">
        <v>257</v>
      </c>
      <c r="E44" s="9" t="s">
        <v>9</v>
      </c>
      <c r="F44" s="53">
        <v>0.05510416666666667</v>
      </c>
      <c r="G44" s="42"/>
      <c r="H44" s="38">
        <v>0.05541666666666667</v>
      </c>
      <c r="I44" s="42">
        <v>0.06004629629629629</v>
      </c>
      <c r="J44" s="62">
        <f t="shared" si="8"/>
        <v>3</v>
      </c>
      <c r="K44" s="61">
        <f t="shared" si="9"/>
        <v>113.81783409036576</v>
      </c>
      <c r="L44" s="61">
        <f t="shared" si="10"/>
      </c>
      <c r="M44" s="61">
        <f t="shared" si="11"/>
        <v>117.1232876712329</v>
      </c>
      <c r="N44" s="61">
        <f t="shared" si="12"/>
        <v>109.6133530530319</v>
      </c>
      <c r="O44" s="17">
        <f t="shared" si="13"/>
        <v>113.51815827154353</v>
      </c>
      <c r="P44" s="59">
        <f t="shared" si="7"/>
        <v>0.056660539067827725</v>
      </c>
    </row>
    <row r="45" spans="1:16" s="17" customFormat="1" ht="11.25">
      <c r="A45" s="17" t="s">
        <v>168</v>
      </c>
      <c r="B45" s="17">
        <v>173</v>
      </c>
      <c r="C45" s="17" t="s">
        <v>188</v>
      </c>
      <c r="D45" s="17" t="s">
        <v>189</v>
      </c>
      <c r="E45" s="17" t="s">
        <v>154</v>
      </c>
      <c r="F45" s="59">
        <v>0.05229166666666666</v>
      </c>
      <c r="G45" s="59">
        <v>0.05738425925925925</v>
      </c>
      <c r="H45" s="59">
        <v>0.05482638888888889</v>
      </c>
      <c r="I45" s="36"/>
      <c r="J45" s="62">
        <f t="shared" si="8"/>
        <v>3</v>
      </c>
      <c r="K45" s="61">
        <f t="shared" si="9"/>
        <v>108.00860626344726</v>
      </c>
      <c r="L45" s="61">
        <f t="shared" si="10"/>
        <v>116.76872350447478</v>
      </c>
      <c r="M45" s="61">
        <f t="shared" si="11"/>
        <v>115.87573385518593</v>
      </c>
      <c r="N45" s="61">
        <f t="shared" si="12"/>
      </c>
      <c r="O45" s="17">
        <f t="shared" si="13"/>
        <v>113.55102120770266</v>
      </c>
      <c r="P45" s="59">
        <f t="shared" si="7"/>
        <v>0.056676942009052975</v>
      </c>
    </row>
    <row r="46" spans="1:16" s="17" customFormat="1" ht="11.25">
      <c r="A46" s="37" t="s">
        <v>0</v>
      </c>
      <c r="B46" s="41">
        <v>36</v>
      </c>
      <c r="C46" s="40" t="s">
        <v>45</v>
      </c>
      <c r="D46" s="18" t="s">
        <v>46</v>
      </c>
      <c r="E46" s="18" t="s">
        <v>26</v>
      </c>
      <c r="F46" s="54">
        <v>0.054884259259259265</v>
      </c>
      <c r="G46" s="42">
        <v>0.05825231481481482</v>
      </c>
      <c r="H46" s="38">
        <v>0.05601851851851852</v>
      </c>
      <c r="I46" s="42">
        <v>0.059687500000000004</v>
      </c>
      <c r="J46" s="62">
        <f t="shared" si="8"/>
        <v>4</v>
      </c>
      <c r="K46" s="61">
        <f t="shared" si="9"/>
        <v>113.36361463064786</v>
      </c>
      <c r="L46" s="61">
        <f t="shared" si="10"/>
        <v>118.53509185115402</v>
      </c>
      <c r="M46" s="61">
        <f t="shared" si="11"/>
        <v>118.39530332681021</v>
      </c>
      <c r="N46" s="61">
        <f t="shared" si="12"/>
        <v>108.95837735051765</v>
      </c>
      <c r="O46" s="17">
        <f t="shared" si="13"/>
        <v>113.57243176932525</v>
      </c>
      <c r="P46" s="59">
        <f t="shared" si="7"/>
        <v>0.05668762870430731</v>
      </c>
    </row>
    <row r="47" spans="1:16" s="17" customFormat="1" ht="11.25">
      <c r="A47" s="17" t="s">
        <v>133</v>
      </c>
      <c r="B47" s="17">
        <v>81</v>
      </c>
      <c r="C47" s="17" t="s">
        <v>149</v>
      </c>
      <c r="D47" s="17" t="s">
        <v>150</v>
      </c>
      <c r="E47" s="17" t="s">
        <v>9</v>
      </c>
      <c r="F47" s="59">
        <v>0.05462962962962963</v>
      </c>
      <c r="G47" s="59">
        <v>0.05644675925925926</v>
      </c>
      <c r="H47" s="59">
        <v>0.053807870370370374</v>
      </c>
      <c r="I47" s="36"/>
      <c r="J47" s="62">
        <f t="shared" si="8"/>
        <v>3</v>
      </c>
      <c r="K47" s="61">
        <f t="shared" si="9"/>
        <v>112.83767630886923</v>
      </c>
      <c r="L47" s="61">
        <f t="shared" si="10"/>
        <v>114.86104569006122</v>
      </c>
      <c r="M47" s="61">
        <f t="shared" si="11"/>
        <v>113.72309197651664</v>
      </c>
      <c r="N47" s="61">
        <f t="shared" si="12"/>
      </c>
      <c r="O47" s="17">
        <f t="shared" si="13"/>
        <v>113.80727132514903</v>
      </c>
      <c r="P47" s="59">
        <f t="shared" si="7"/>
        <v>0.0568048446284381</v>
      </c>
    </row>
    <row r="48" spans="1:16" s="17" customFormat="1" ht="11.25">
      <c r="A48" s="37" t="s">
        <v>168</v>
      </c>
      <c r="B48" s="8">
        <v>248</v>
      </c>
      <c r="C48" s="21" t="s">
        <v>43</v>
      </c>
      <c r="D48" s="9" t="s">
        <v>146</v>
      </c>
      <c r="E48" s="9" t="s">
        <v>154</v>
      </c>
      <c r="F48" s="53">
        <v>0.05561342592592592</v>
      </c>
      <c r="G48" s="42"/>
      <c r="H48" s="38">
        <v>0.05524305555555556</v>
      </c>
      <c r="I48" s="42">
        <v>0.06046296296296296</v>
      </c>
      <c r="J48" s="62">
        <f t="shared" si="8"/>
        <v>3</v>
      </c>
      <c r="K48" s="61">
        <f t="shared" si="9"/>
        <v>114.869710733923</v>
      </c>
      <c r="L48" s="61">
        <f t="shared" si="10"/>
      </c>
      <c r="M48" s="61">
        <f t="shared" si="11"/>
        <v>116.7563600782779</v>
      </c>
      <c r="N48" s="61">
        <f t="shared" si="12"/>
        <v>110.37396999788717</v>
      </c>
      <c r="O48" s="17">
        <f t="shared" si="13"/>
        <v>114.00001360336269</v>
      </c>
      <c r="P48" s="59">
        <f t="shared" si="7"/>
        <v>0.05690104845653954</v>
      </c>
    </row>
    <row r="49" spans="1:16" s="17" customFormat="1" ht="11.25">
      <c r="A49" s="37" t="s">
        <v>168</v>
      </c>
      <c r="B49" s="8">
        <v>150</v>
      </c>
      <c r="C49" s="21" t="s">
        <v>19</v>
      </c>
      <c r="D49" s="9" t="s">
        <v>253</v>
      </c>
      <c r="E49" s="9" t="s">
        <v>254</v>
      </c>
      <c r="F49" s="53">
        <v>0.05424768518518519</v>
      </c>
      <c r="G49" s="42"/>
      <c r="H49" s="38">
        <v>0.057199074074074076</v>
      </c>
      <c r="I49" s="42">
        <v>0.06015046296296297</v>
      </c>
      <c r="J49" s="62">
        <f t="shared" si="8"/>
        <v>3</v>
      </c>
      <c r="K49" s="61">
        <f t="shared" si="9"/>
        <v>112.0487688262013</v>
      </c>
      <c r="L49" s="61">
        <f t="shared" si="10"/>
      </c>
      <c r="M49" s="61">
        <f t="shared" si="11"/>
        <v>120.89041095890414</v>
      </c>
      <c r="N49" s="61">
        <f t="shared" si="12"/>
        <v>109.80350728924574</v>
      </c>
      <c r="O49" s="17">
        <f t="shared" si="13"/>
        <v>114.24756235811707</v>
      </c>
      <c r="P49" s="59">
        <f t="shared" si="7"/>
        <v>0.05702460794784489</v>
      </c>
    </row>
    <row r="50" spans="1:16" s="17" customFormat="1" ht="11.25">
      <c r="A50" s="37" t="s">
        <v>0</v>
      </c>
      <c r="B50" s="8">
        <v>19</v>
      </c>
      <c r="C50" s="21" t="s">
        <v>43</v>
      </c>
      <c r="D50" s="9" t="s">
        <v>44</v>
      </c>
      <c r="E50" s="9"/>
      <c r="F50" s="53">
        <v>0.056296296296296296</v>
      </c>
      <c r="G50" s="42">
        <v>0.057465277777777775</v>
      </c>
      <c r="H50" s="38">
        <v>0.05592592592592593</v>
      </c>
      <c r="I50" s="42">
        <v>0.06072916666666667</v>
      </c>
      <c r="J50" s="62">
        <f t="shared" si="8"/>
        <v>4</v>
      </c>
      <c r="K50" s="61">
        <f t="shared" si="9"/>
        <v>116.2801816877839</v>
      </c>
      <c r="L50" s="61">
        <f t="shared" si="10"/>
        <v>116.93358455016485</v>
      </c>
      <c r="M50" s="61">
        <f t="shared" si="11"/>
        <v>118.19960861056754</v>
      </c>
      <c r="N50" s="61">
        <f t="shared" si="12"/>
        <v>110.85991971265582</v>
      </c>
      <c r="O50" s="17">
        <f t="shared" si="13"/>
        <v>114.69122865020154</v>
      </c>
      <c r="P50" s="59">
        <f t="shared" si="7"/>
        <v>0.05724605596689747</v>
      </c>
    </row>
    <row r="51" spans="1:16" s="17" customFormat="1" ht="11.25">
      <c r="A51" s="37" t="s">
        <v>168</v>
      </c>
      <c r="B51" s="8">
        <v>124</v>
      </c>
      <c r="C51" s="21" t="s">
        <v>310</v>
      </c>
      <c r="D51" s="9" t="s">
        <v>293</v>
      </c>
      <c r="E51" s="9"/>
      <c r="F51" s="53"/>
      <c r="G51" s="42">
        <v>0.05887731481481481</v>
      </c>
      <c r="H51" s="38">
        <v>0.053043981481481484</v>
      </c>
      <c r="I51" s="42">
        <v>0.06260416666666667</v>
      </c>
      <c r="J51" s="62">
        <f t="shared" si="8"/>
        <v>3</v>
      </c>
      <c r="K51" s="61">
        <f t="shared" si="9"/>
      </c>
      <c r="L51" s="61">
        <f t="shared" si="10"/>
        <v>119.80687706076306</v>
      </c>
      <c r="M51" s="61">
        <f t="shared" si="11"/>
        <v>112.10861056751469</v>
      </c>
      <c r="N51" s="61">
        <f t="shared" si="12"/>
        <v>114.28269596450455</v>
      </c>
      <c r="O51" s="17">
        <f t="shared" si="13"/>
        <v>115.39939453092744</v>
      </c>
      <c r="P51" s="59">
        <f t="shared" si="7"/>
        <v>0.05759952417993341</v>
      </c>
    </row>
    <row r="52" spans="1:16" s="17" customFormat="1" ht="11.25">
      <c r="A52" s="37" t="s">
        <v>168</v>
      </c>
      <c r="B52" s="8">
        <v>230</v>
      </c>
      <c r="C52" s="21" t="s">
        <v>270</v>
      </c>
      <c r="D52" s="9" t="s">
        <v>271</v>
      </c>
      <c r="E52" s="9" t="s">
        <v>9</v>
      </c>
      <c r="F52" s="53">
        <v>0.059363425925925924</v>
      </c>
      <c r="G52" s="42">
        <v>0.05545138888888889</v>
      </c>
      <c r="H52" s="38">
        <v>0.05299768518518518</v>
      </c>
      <c r="I52" s="42"/>
      <c r="J52" s="62">
        <f t="shared" si="8"/>
        <v>3</v>
      </c>
      <c r="K52" s="61">
        <f t="shared" si="9"/>
        <v>122.61534783648098</v>
      </c>
      <c r="L52" s="61">
        <f t="shared" si="10"/>
        <v>112.83560998586904</v>
      </c>
      <c r="M52" s="61">
        <f t="shared" si="11"/>
        <v>112.01076320939336</v>
      </c>
      <c r="N52" s="61">
        <f t="shared" si="12"/>
      </c>
      <c r="O52" s="17">
        <f t="shared" si="13"/>
        <v>115.8205736772478</v>
      </c>
      <c r="P52" s="59">
        <f t="shared" si="7"/>
        <v>0.05780974814619573</v>
      </c>
    </row>
    <row r="53" spans="1:16" s="17" customFormat="1" ht="11.25">
      <c r="A53" s="37" t="s">
        <v>168</v>
      </c>
      <c r="B53" s="8">
        <v>125</v>
      </c>
      <c r="C53" s="21" t="s">
        <v>122</v>
      </c>
      <c r="D53" s="9" t="s">
        <v>258</v>
      </c>
      <c r="E53" s="9"/>
      <c r="F53" s="53">
        <v>0.05625</v>
      </c>
      <c r="G53" s="42">
        <v>0.05623842592592593</v>
      </c>
      <c r="H53" s="38">
        <v>0.05543981481481481</v>
      </c>
      <c r="I53" s="42"/>
      <c r="J53" s="62">
        <f t="shared" si="8"/>
        <v>3</v>
      </c>
      <c r="K53" s="61">
        <f t="shared" si="9"/>
        <v>116.18455653836959</v>
      </c>
      <c r="L53" s="61">
        <f t="shared" si="10"/>
        <v>114.43711728685821</v>
      </c>
      <c r="M53" s="61">
        <f t="shared" si="11"/>
        <v>117.17221135029354</v>
      </c>
      <c r="N53" s="61">
        <f t="shared" si="12"/>
      </c>
      <c r="O53" s="17">
        <f t="shared" si="13"/>
        <v>115.9312950585071</v>
      </c>
      <c r="P53" s="59">
        <f t="shared" si="7"/>
        <v>0.05786501272451527</v>
      </c>
    </row>
    <row r="54" spans="1:16" s="17" customFormat="1" ht="11.25">
      <c r="A54" s="37" t="s">
        <v>168</v>
      </c>
      <c r="B54" s="8">
        <v>163</v>
      </c>
      <c r="C54" s="21" t="s">
        <v>36</v>
      </c>
      <c r="D54" s="9" t="s">
        <v>146</v>
      </c>
      <c r="E54" s="9" t="s">
        <v>17</v>
      </c>
      <c r="F54" s="53">
        <v>0.05596064814814814</v>
      </c>
      <c r="G54" s="42">
        <v>0.057303240740740745</v>
      </c>
      <c r="H54" s="38">
        <v>0.05510416666666667</v>
      </c>
      <c r="I54" s="42"/>
      <c r="J54" s="62">
        <f t="shared" si="8"/>
        <v>3</v>
      </c>
      <c r="K54" s="61">
        <f t="shared" si="9"/>
        <v>115.58689935453022</v>
      </c>
      <c r="L54" s="61">
        <f t="shared" si="10"/>
        <v>116.60386245878473</v>
      </c>
      <c r="M54" s="61">
        <f t="shared" si="11"/>
        <v>116.46281800391391</v>
      </c>
      <c r="N54" s="61">
        <f t="shared" si="12"/>
      </c>
      <c r="O54" s="17">
        <f t="shared" si="13"/>
        <v>116.21785993907629</v>
      </c>
      <c r="P54" s="59">
        <f t="shared" si="7"/>
        <v>0.05800804641056326</v>
      </c>
    </row>
    <row r="55" spans="1:16" s="17" customFormat="1" ht="11.25">
      <c r="A55" s="37" t="s">
        <v>81</v>
      </c>
      <c r="B55" s="8">
        <v>235</v>
      </c>
      <c r="C55" s="21" t="s">
        <v>112</v>
      </c>
      <c r="D55" s="9" t="s">
        <v>113</v>
      </c>
      <c r="E55" s="9" t="s">
        <v>114</v>
      </c>
      <c r="F55" s="53">
        <v>0.054293981481481485</v>
      </c>
      <c r="G55" s="42"/>
      <c r="H55" s="38">
        <v>0.05459490740740741</v>
      </c>
      <c r="I55" s="42">
        <v>0.0663773148148148</v>
      </c>
      <c r="J55" s="62">
        <f t="shared" si="8"/>
        <v>3</v>
      </c>
      <c r="K55" s="61">
        <f t="shared" si="9"/>
        <v>112.1443939756156</v>
      </c>
      <c r="L55" s="61">
        <f t="shared" si="10"/>
      </c>
      <c r="M55" s="61">
        <f t="shared" si="11"/>
        <v>115.38649706457929</v>
      </c>
      <c r="N55" s="61">
        <f t="shared" si="12"/>
        <v>121.17050496513839</v>
      </c>
      <c r="O55" s="17">
        <f t="shared" si="13"/>
        <v>116.23379866844442</v>
      </c>
      <c r="P55" s="59">
        <f t="shared" si="7"/>
        <v>0.058016001939544745</v>
      </c>
    </row>
    <row r="56" spans="1:16" s="17" customFormat="1" ht="11.25">
      <c r="A56" s="37" t="s">
        <v>133</v>
      </c>
      <c r="B56" s="8">
        <v>240</v>
      </c>
      <c r="C56" s="21" t="s">
        <v>151</v>
      </c>
      <c r="D56" s="9" t="s">
        <v>152</v>
      </c>
      <c r="E56" s="9" t="s">
        <v>153</v>
      </c>
      <c r="F56" s="53">
        <v>0.05996527777777778</v>
      </c>
      <c r="G56" s="42">
        <v>0.055497685185185185</v>
      </c>
      <c r="H56" s="38">
        <v>0.053009259259259256</v>
      </c>
      <c r="I56" s="42"/>
      <c r="J56" s="62">
        <f t="shared" si="8"/>
        <v>3</v>
      </c>
      <c r="K56" s="61">
        <f t="shared" si="9"/>
        <v>123.85847477886685</v>
      </c>
      <c r="L56" s="61">
        <f t="shared" si="10"/>
        <v>112.92981629769194</v>
      </c>
      <c r="M56" s="61">
        <f t="shared" si="11"/>
        <v>112.03522504892369</v>
      </c>
      <c r="N56" s="61">
        <f t="shared" si="12"/>
      </c>
      <c r="O56" s="17">
        <f t="shared" si="13"/>
        <v>116.27450537516081</v>
      </c>
      <c r="P56" s="59">
        <f t="shared" si="7"/>
        <v>0.05803631995722003</v>
      </c>
    </row>
    <row r="57" spans="1:16" s="17" customFormat="1" ht="11.25">
      <c r="A57" s="17" t="s">
        <v>133</v>
      </c>
      <c r="B57" s="17">
        <v>91</v>
      </c>
      <c r="C57" s="17" t="s">
        <v>198</v>
      </c>
      <c r="D57" s="17" t="s">
        <v>199</v>
      </c>
      <c r="E57" s="17" t="s">
        <v>200</v>
      </c>
      <c r="F57" s="59">
        <v>0.05628472222222222</v>
      </c>
      <c r="G57" s="59">
        <v>0.057638888888888885</v>
      </c>
      <c r="H57" s="59">
        <v>0.05457175925925926</v>
      </c>
      <c r="I57" s="36"/>
      <c r="J57" s="62">
        <f t="shared" si="8"/>
        <v>3</v>
      </c>
      <c r="K57" s="61">
        <f t="shared" si="9"/>
        <v>116.25627540043031</v>
      </c>
      <c r="L57" s="61">
        <f t="shared" si="10"/>
        <v>117.28685821950069</v>
      </c>
      <c r="M57" s="61">
        <f t="shared" si="11"/>
        <v>115.3375733855186</v>
      </c>
      <c r="N57" s="61">
        <f t="shared" si="12"/>
      </c>
      <c r="O57" s="17">
        <f t="shared" si="13"/>
        <v>116.29356900181654</v>
      </c>
      <c r="P57" s="59">
        <f t="shared" si="7"/>
        <v>0.058045835222260866</v>
      </c>
    </row>
    <row r="58" spans="1:16" s="17" customFormat="1" ht="11.25">
      <c r="A58" s="37" t="s">
        <v>133</v>
      </c>
      <c r="B58" s="8">
        <v>54</v>
      </c>
      <c r="C58" s="21" t="s">
        <v>27</v>
      </c>
      <c r="D58" s="9" t="s">
        <v>104</v>
      </c>
      <c r="E58" s="9" t="s">
        <v>95</v>
      </c>
      <c r="F58" s="53">
        <v>0.05844907407407407</v>
      </c>
      <c r="G58" s="42">
        <v>0.06037037037037037</v>
      </c>
      <c r="H58" s="42">
        <v>0.05721064814814814</v>
      </c>
      <c r="I58" s="42">
        <v>0.05987268518518518</v>
      </c>
      <c r="J58" s="62">
        <f t="shared" si="8"/>
        <v>4</v>
      </c>
      <c r="K58" s="61">
        <f t="shared" si="9"/>
        <v>120.72675113554862</v>
      </c>
      <c r="L58" s="61">
        <f t="shared" si="10"/>
        <v>122.84503061705135</v>
      </c>
      <c r="M58" s="61">
        <f t="shared" si="11"/>
        <v>120.91487279843444</v>
      </c>
      <c r="N58" s="61">
        <f t="shared" si="12"/>
        <v>109.29642932600888</v>
      </c>
      <c r="O58" s="17">
        <f t="shared" si="13"/>
        <v>116.97935108666398</v>
      </c>
      <c r="P58" s="59">
        <f t="shared" si="7"/>
        <v>0.058388130967735936</v>
      </c>
    </row>
    <row r="59" spans="1:16" s="17" customFormat="1" ht="11.25">
      <c r="A59" s="37" t="s">
        <v>81</v>
      </c>
      <c r="B59" s="8">
        <v>192</v>
      </c>
      <c r="C59" s="21" t="s">
        <v>90</v>
      </c>
      <c r="D59" s="9" t="s">
        <v>91</v>
      </c>
      <c r="E59" s="9" t="s">
        <v>92</v>
      </c>
      <c r="F59" s="53">
        <v>0.056574074074074075</v>
      </c>
      <c r="G59" s="42">
        <v>0.05987268518518518</v>
      </c>
      <c r="H59" s="38">
        <v>0.057303240740740745</v>
      </c>
      <c r="I59" s="42">
        <v>0.061932870370370374</v>
      </c>
      <c r="J59" s="62">
        <f t="shared" si="8"/>
        <v>4</v>
      </c>
      <c r="K59" s="61">
        <f t="shared" si="9"/>
        <v>116.85393258426966</v>
      </c>
      <c r="L59" s="61">
        <f t="shared" si="10"/>
        <v>121.83231276495523</v>
      </c>
      <c r="M59" s="61">
        <f t="shared" si="11"/>
        <v>121.11056751467713</v>
      </c>
      <c r="N59" s="61">
        <f t="shared" si="12"/>
        <v>113.05725755334883</v>
      </c>
      <c r="O59" s="17">
        <f t="shared" si="13"/>
        <v>117.0072525507652</v>
      </c>
      <c r="P59" s="59">
        <f t="shared" si="7"/>
        <v>0.058402057479765616</v>
      </c>
    </row>
    <row r="60" spans="1:16" s="17" customFormat="1" ht="11.25">
      <c r="A60" s="37" t="s">
        <v>81</v>
      </c>
      <c r="B60" s="8">
        <v>190</v>
      </c>
      <c r="C60" s="21" t="s">
        <v>88</v>
      </c>
      <c r="D60" s="9" t="s">
        <v>34</v>
      </c>
      <c r="E60" s="9" t="s">
        <v>89</v>
      </c>
      <c r="F60" s="53">
        <v>0.057916666666666665</v>
      </c>
      <c r="G60" s="42"/>
      <c r="H60" s="38">
        <v>0.05722222222222222</v>
      </c>
      <c r="I60" s="42">
        <v>0.06050925925925926</v>
      </c>
      <c r="J60" s="62">
        <f t="shared" si="8"/>
        <v>3</v>
      </c>
      <c r="K60" s="61">
        <f t="shared" si="9"/>
        <v>119.62706191728422</v>
      </c>
      <c r="L60" s="61">
        <f t="shared" si="10"/>
      </c>
      <c r="M60" s="61">
        <f t="shared" si="11"/>
        <v>120.93933463796478</v>
      </c>
      <c r="N60" s="61">
        <f t="shared" si="12"/>
        <v>110.45848299176</v>
      </c>
      <c r="O60" s="17">
        <f t="shared" si="13"/>
        <v>117.00829318233633</v>
      </c>
      <c r="P60" s="59">
        <f t="shared" si="7"/>
        <v>0.058402576892225166</v>
      </c>
    </row>
    <row r="61" spans="1:16" s="17" customFormat="1" ht="11.25">
      <c r="A61" s="37" t="s">
        <v>0</v>
      </c>
      <c r="B61" s="41">
        <v>32</v>
      </c>
      <c r="C61" s="40" t="s">
        <v>47</v>
      </c>
      <c r="D61" s="18" t="s">
        <v>48</v>
      </c>
      <c r="E61" s="18" t="s">
        <v>9</v>
      </c>
      <c r="F61" s="54">
        <v>0.05608796296296296</v>
      </c>
      <c r="G61" s="42">
        <v>0.057476851851851855</v>
      </c>
      <c r="H61" s="38">
        <v>0.05596064814814814</v>
      </c>
      <c r="I61" s="42"/>
      <c r="J61" s="62">
        <f t="shared" si="8"/>
        <v>3</v>
      </c>
      <c r="K61" s="61">
        <f t="shared" si="9"/>
        <v>115.84986851541954</v>
      </c>
      <c r="L61" s="61">
        <f t="shared" si="10"/>
        <v>116.95713612812058</v>
      </c>
      <c r="M61" s="61">
        <f t="shared" si="11"/>
        <v>118.2729941291585</v>
      </c>
      <c r="N61" s="61">
        <f t="shared" si="12"/>
      </c>
      <c r="O61" s="17">
        <f t="shared" si="13"/>
        <v>117.0266662575662</v>
      </c>
      <c r="P61" s="59">
        <f t="shared" si="7"/>
        <v>0.05841174748099008</v>
      </c>
    </row>
    <row r="62" spans="1:16" s="17" customFormat="1" ht="11.25">
      <c r="A62" s="17" t="s">
        <v>133</v>
      </c>
      <c r="B62" s="17">
        <v>101</v>
      </c>
      <c r="C62" s="17" t="s">
        <v>205</v>
      </c>
      <c r="D62" s="17" t="s">
        <v>104</v>
      </c>
      <c r="E62" s="17" t="s">
        <v>26</v>
      </c>
      <c r="F62" s="59">
        <v>0.05716435185185185</v>
      </c>
      <c r="G62" s="59">
        <v>0.059618055555555556</v>
      </c>
      <c r="H62" s="59"/>
      <c r="I62" s="36">
        <v>0.06152777777777777</v>
      </c>
      <c r="J62" s="62">
        <f t="shared" si="8"/>
        <v>3</v>
      </c>
      <c r="K62" s="61">
        <f t="shared" si="9"/>
        <v>118.07315323930192</v>
      </c>
      <c r="L62" s="61">
        <f t="shared" si="10"/>
        <v>121.31417804992932</v>
      </c>
      <c r="M62" s="61">
        <f t="shared" si="11"/>
      </c>
      <c r="N62" s="61">
        <f t="shared" si="12"/>
        <v>112.31776885696176</v>
      </c>
      <c r="O62" s="17">
        <f t="shared" si="13"/>
        <v>117.23503338206433</v>
      </c>
      <c r="P62" s="59">
        <f t="shared" si="7"/>
        <v>0.05851575016899913</v>
      </c>
    </row>
    <row r="63" spans="1:16" s="17" customFormat="1" ht="11.25">
      <c r="A63" s="17" t="s">
        <v>81</v>
      </c>
      <c r="B63" s="17">
        <v>200</v>
      </c>
      <c r="C63" s="17" t="s">
        <v>117</v>
      </c>
      <c r="D63" s="17" t="s">
        <v>118</v>
      </c>
      <c r="E63" s="17" t="s">
        <v>119</v>
      </c>
      <c r="F63" s="59">
        <v>0.05929398148148148</v>
      </c>
      <c r="G63" s="59">
        <v>0.058460648148148144</v>
      </c>
      <c r="H63" s="59"/>
      <c r="I63" s="36">
        <v>0.06087962962962964</v>
      </c>
      <c r="J63" s="62">
        <f t="shared" si="8"/>
        <v>3</v>
      </c>
      <c r="K63" s="61">
        <f t="shared" si="9"/>
        <v>122.47191011235954</v>
      </c>
      <c r="L63" s="61">
        <f t="shared" si="10"/>
        <v>118.95902025435703</v>
      </c>
      <c r="M63" s="61">
        <f t="shared" si="11"/>
      </c>
      <c r="N63" s="61">
        <f t="shared" si="12"/>
        <v>111.13458694274247</v>
      </c>
      <c r="O63" s="17">
        <f t="shared" si="13"/>
        <v>117.52183910315301</v>
      </c>
      <c r="P63" s="59">
        <f t="shared" si="7"/>
        <v>0.05865890406624391</v>
      </c>
    </row>
    <row r="64" spans="1:16" s="17" customFormat="1" ht="11.25">
      <c r="A64" s="37" t="s">
        <v>0</v>
      </c>
      <c r="B64" s="8">
        <v>26</v>
      </c>
      <c r="C64" s="21" t="s">
        <v>57</v>
      </c>
      <c r="D64" s="9" t="s">
        <v>64</v>
      </c>
      <c r="E64" s="9" t="s">
        <v>42</v>
      </c>
      <c r="F64" s="53">
        <v>0.05702546296296296</v>
      </c>
      <c r="G64" s="42">
        <v>0.05950231481481482</v>
      </c>
      <c r="H64" s="38"/>
      <c r="I64" s="42">
        <v>0.06258101851851851</v>
      </c>
      <c r="J64" s="62">
        <f t="shared" si="8"/>
        <v>3</v>
      </c>
      <c r="K64" s="61">
        <f t="shared" si="9"/>
        <v>117.78627779105904</v>
      </c>
      <c r="L64" s="61">
        <f t="shared" si="10"/>
        <v>121.07866227037212</v>
      </c>
      <c r="M64" s="61">
        <f t="shared" si="11"/>
      </c>
      <c r="N64" s="61">
        <f t="shared" si="12"/>
        <v>114.24043946756812</v>
      </c>
      <c r="O64" s="17">
        <f t="shared" si="13"/>
        <v>117.70179317633308</v>
      </c>
      <c r="P64" s="59">
        <f t="shared" si="7"/>
        <v>0.05874872489270098</v>
      </c>
    </row>
    <row r="65" spans="1:16" s="17" customFormat="1" ht="11.25">
      <c r="A65" s="37" t="s">
        <v>168</v>
      </c>
      <c r="B65" s="8">
        <v>107</v>
      </c>
      <c r="C65" s="21" t="s">
        <v>265</v>
      </c>
      <c r="D65" s="9" t="s">
        <v>266</v>
      </c>
      <c r="E65" s="9" t="s">
        <v>95</v>
      </c>
      <c r="F65" s="53">
        <v>0.05869212962962963</v>
      </c>
      <c r="G65" s="42">
        <v>0.05984953703703704</v>
      </c>
      <c r="H65" s="38">
        <v>0.056296296296296296</v>
      </c>
      <c r="I65" s="42">
        <v>0.06201388888888889</v>
      </c>
      <c r="J65" s="62">
        <f t="shared" si="8"/>
        <v>4</v>
      </c>
      <c r="K65" s="61">
        <f t="shared" si="9"/>
        <v>121.2287831699737</v>
      </c>
      <c r="L65" s="61">
        <f t="shared" si="10"/>
        <v>121.7852096090438</v>
      </c>
      <c r="M65" s="61">
        <f t="shared" si="11"/>
        <v>118.98238747553818</v>
      </c>
      <c r="N65" s="61">
        <f t="shared" si="12"/>
        <v>113.20515529262624</v>
      </c>
      <c r="O65" s="17">
        <f t="shared" si="13"/>
        <v>117.80544197937938</v>
      </c>
      <c r="P65" s="59">
        <f aca="true" t="shared" si="14" ref="P65:P96">$O$2*O65/100</f>
        <v>0.058800459321304815</v>
      </c>
    </row>
    <row r="66" spans="1:16" s="17" customFormat="1" ht="11.25">
      <c r="A66" s="37" t="s">
        <v>0</v>
      </c>
      <c r="B66" s="8">
        <v>15</v>
      </c>
      <c r="C66" s="21" t="s">
        <v>49</v>
      </c>
      <c r="D66" s="9" t="s">
        <v>50</v>
      </c>
      <c r="E66" s="9"/>
      <c r="F66" s="53">
        <v>0.05949074074074074</v>
      </c>
      <c r="G66" s="42">
        <v>0.05983796296296296</v>
      </c>
      <c r="H66" s="38">
        <v>0.056805555555555554</v>
      </c>
      <c r="I66" s="42">
        <v>0.061469907407407404</v>
      </c>
      <c r="J66" s="62">
        <f t="shared" si="8"/>
        <v>4</v>
      </c>
      <c r="K66" s="61">
        <f t="shared" si="9"/>
        <v>122.8783169973703</v>
      </c>
      <c r="L66" s="61">
        <f t="shared" si="10"/>
        <v>121.76165803108807</v>
      </c>
      <c r="M66" s="61">
        <f t="shared" si="11"/>
        <v>120.05870841487281</v>
      </c>
      <c r="N66" s="61">
        <f t="shared" si="12"/>
        <v>112.21212761462075</v>
      </c>
      <c r="O66" s="17">
        <f t="shared" si="13"/>
        <v>118.01083135352722</v>
      </c>
      <c r="P66" s="59">
        <f t="shared" si="14"/>
        <v>0.05890297571899145</v>
      </c>
    </row>
    <row r="67" spans="1:16" s="17" customFormat="1" ht="11.25">
      <c r="A67" s="17" t="s">
        <v>133</v>
      </c>
      <c r="B67" s="17">
        <v>48</v>
      </c>
      <c r="C67" s="17" t="s">
        <v>25</v>
      </c>
      <c r="D67" s="17" t="s">
        <v>209</v>
      </c>
      <c r="E67" s="17" t="s">
        <v>26</v>
      </c>
      <c r="F67" s="59">
        <v>0.060625000000000005</v>
      </c>
      <c r="G67" s="59">
        <v>0.0596412037037037</v>
      </c>
      <c r="H67" s="59">
        <v>0.05780092592592593</v>
      </c>
      <c r="I67" s="36">
        <v>0.06060185185185185</v>
      </c>
      <c r="J67" s="62">
        <f t="shared" si="8"/>
        <v>4</v>
      </c>
      <c r="K67" s="61">
        <f t="shared" si="9"/>
        <v>125.22113315802056</v>
      </c>
      <c r="L67" s="61">
        <f t="shared" si="10"/>
        <v>121.36128120584078</v>
      </c>
      <c r="M67" s="61">
        <f t="shared" si="11"/>
        <v>122.16242661448142</v>
      </c>
      <c r="N67" s="61">
        <f t="shared" si="12"/>
        <v>110.62750897950559</v>
      </c>
      <c r="O67" s="17">
        <f t="shared" si="13"/>
        <v>118.05040559994261</v>
      </c>
      <c r="P67" s="59">
        <f t="shared" si="14"/>
        <v>0.05892272848955469</v>
      </c>
    </row>
    <row r="68" spans="1:16" s="17" customFormat="1" ht="11.25">
      <c r="A68" s="37" t="s">
        <v>81</v>
      </c>
      <c r="B68" s="8">
        <v>189</v>
      </c>
      <c r="C68" s="21" t="s">
        <v>115</v>
      </c>
      <c r="D68" s="9" t="s">
        <v>116</v>
      </c>
      <c r="E68" s="9" t="s">
        <v>9</v>
      </c>
      <c r="F68" s="53">
        <v>0.05810185185185185</v>
      </c>
      <c r="G68" s="42"/>
      <c r="H68" s="38">
        <v>0.05628472222222222</v>
      </c>
      <c r="I68" s="42">
        <v>0.0638425925925926</v>
      </c>
      <c r="J68" s="62">
        <f aca="true" t="shared" si="15" ref="J68:J99">COUNT(F68:I68)</f>
        <v>3</v>
      </c>
      <c r="K68" s="61">
        <f aca="true" t="shared" si="16" ref="K68:K99">IF(F68="","",F68/$K$2*100)</f>
        <v>120.00956251494142</v>
      </c>
      <c r="L68" s="61">
        <f aca="true" t="shared" si="17" ref="L68:L99">IF(G68="","",G68/$L$2*100)</f>
      </c>
      <c r="M68" s="61">
        <f aca="true" t="shared" si="18" ref="M68:M99">IF(H68="","",H68/$M$2*100)</f>
        <v>118.95792563600784</v>
      </c>
      <c r="N68" s="61">
        <f aca="true" t="shared" si="19" ref="N68:N99">IF(I68="","",I68/$N$2*100)</f>
        <v>116.54341855060217</v>
      </c>
      <c r="O68" s="17">
        <f aca="true" t="shared" si="20" ref="O68:O99">(SMALL(K68:N68,1)+SMALL(K68:N68,2)+SMALL(K68:N68,3))/3</f>
        <v>118.50363556718382</v>
      </c>
      <c r="P68" s="59">
        <f t="shared" si="14"/>
        <v>0.05914895004438429</v>
      </c>
    </row>
    <row r="69" spans="1:16" s="17" customFormat="1" ht="11.25">
      <c r="A69" s="17" t="s">
        <v>133</v>
      </c>
      <c r="B69" s="17">
        <v>250</v>
      </c>
      <c r="C69" s="17" t="s">
        <v>206</v>
      </c>
      <c r="D69" s="17" t="s">
        <v>207</v>
      </c>
      <c r="E69" s="17" t="s">
        <v>26</v>
      </c>
      <c r="F69" s="59">
        <v>0.0579050925925926</v>
      </c>
      <c r="G69" s="59">
        <v>0.060960648148148146</v>
      </c>
      <c r="H69" s="59"/>
      <c r="I69" s="36">
        <v>0.06128472222222222</v>
      </c>
      <c r="J69" s="62">
        <f t="shared" si="15"/>
        <v>3</v>
      </c>
      <c r="K69" s="61">
        <f t="shared" si="16"/>
        <v>119.60315562993067</v>
      </c>
      <c r="L69" s="61">
        <f t="shared" si="17"/>
        <v>124.0461610927932</v>
      </c>
      <c r="M69" s="61">
        <f t="shared" si="18"/>
      </c>
      <c r="N69" s="61">
        <f t="shared" si="19"/>
        <v>111.87407563912953</v>
      </c>
      <c r="O69" s="17">
        <f t="shared" si="20"/>
        <v>118.50779745395114</v>
      </c>
      <c r="P69" s="59">
        <f t="shared" si="14"/>
        <v>0.059151027375019025</v>
      </c>
    </row>
    <row r="70" spans="1:16" s="17" customFormat="1" ht="11.25">
      <c r="A70" s="37" t="s">
        <v>168</v>
      </c>
      <c r="B70" s="8">
        <v>126</v>
      </c>
      <c r="C70" s="21" t="s">
        <v>259</v>
      </c>
      <c r="D70" s="9" t="s">
        <v>260</v>
      </c>
      <c r="E70" s="9"/>
      <c r="F70" s="53">
        <v>0.05693287037037037</v>
      </c>
      <c r="G70" s="42">
        <v>0.05946759259259259</v>
      </c>
      <c r="H70" s="38">
        <v>0.0556712962962963</v>
      </c>
      <c r="I70" s="42"/>
      <c r="J70" s="62">
        <f t="shared" si="15"/>
        <v>3</v>
      </c>
      <c r="K70" s="61">
        <f t="shared" si="16"/>
        <v>117.59502749223046</v>
      </c>
      <c r="L70" s="61">
        <f t="shared" si="17"/>
        <v>121.00800753650493</v>
      </c>
      <c r="M70" s="61">
        <f t="shared" si="18"/>
        <v>117.66144814090023</v>
      </c>
      <c r="N70" s="61">
        <f t="shared" si="19"/>
      </c>
      <c r="O70" s="17">
        <f t="shared" si="20"/>
        <v>118.75482772321187</v>
      </c>
      <c r="P70" s="59">
        <f t="shared" si="14"/>
        <v>0.05927432807365176</v>
      </c>
    </row>
    <row r="71" spans="1:16" s="17" customFormat="1" ht="11.25">
      <c r="A71" s="37" t="s">
        <v>168</v>
      </c>
      <c r="B71" s="8">
        <v>149</v>
      </c>
      <c r="C71" s="21" t="s">
        <v>98</v>
      </c>
      <c r="D71" s="9" t="s">
        <v>269</v>
      </c>
      <c r="E71" s="9" t="s">
        <v>17</v>
      </c>
      <c r="F71" s="53">
        <v>0.059097222222222225</v>
      </c>
      <c r="G71" s="42"/>
      <c r="H71" s="38">
        <v>0.05783564814814815</v>
      </c>
      <c r="I71" s="42">
        <v>0.061689814814814815</v>
      </c>
      <c r="J71" s="62">
        <f t="shared" si="15"/>
        <v>3</v>
      </c>
      <c r="K71" s="61">
        <f t="shared" si="16"/>
        <v>122.0655032273488</v>
      </c>
      <c r="L71" s="61">
        <f t="shared" si="17"/>
      </c>
      <c r="M71" s="61">
        <f t="shared" si="18"/>
        <v>122.23581213307241</v>
      </c>
      <c r="N71" s="61">
        <f t="shared" si="19"/>
        <v>112.61356433551659</v>
      </c>
      <c r="O71" s="17">
        <f t="shared" si="20"/>
        <v>118.97162656531259</v>
      </c>
      <c r="P71" s="59">
        <f t="shared" si="14"/>
        <v>0.0593825393012628</v>
      </c>
    </row>
    <row r="72" spans="1:16" s="17" customFormat="1" ht="11.25">
      <c r="A72" s="37" t="s">
        <v>168</v>
      </c>
      <c r="B72" s="8">
        <v>152</v>
      </c>
      <c r="C72" s="21" t="s">
        <v>272</v>
      </c>
      <c r="D72" s="9" t="s">
        <v>273</v>
      </c>
      <c r="E72" s="9" t="s">
        <v>274</v>
      </c>
      <c r="F72" s="53">
        <v>0.059375000000000004</v>
      </c>
      <c r="G72" s="42">
        <v>0.059895833333333336</v>
      </c>
      <c r="H72" s="38"/>
      <c r="I72" s="42">
        <v>0.06293981481481481</v>
      </c>
      <c r="J72" s="62">
        <f t="shared" si="15"/>
        <v>3</v>
      </c>
      <c r="K72" s="61">
        <f t="shared" si="16"/>
        <v>122.63925412383456</v>
      </c>
      <c r="L72" s="61">
        <f t="shared" si="17"/>
        <v>121.87941592086669</v>
      </c>
      <c r="M72" s="61">
        <f t="shared" si="18"/>
      </c>
      <c r="N72" s="61">
        <f t="shared" si="19"/>
        <v>114.89541517008239</v>
      </c>
      <c r="O72" s="17">
        <f t="shared" si="20"/>
        <v>119.80469507159455</v>
      </c>
      <c r="P72" s="59">
        <f t="shared" si="14"/>
        <v>0.059798350404658744</v>
      </c>
    </row>
    <row r="73" spans="1:16" s="17" customFormat="1" ht="11.25">
      <c r="A73" s="37" t="s">
        <v>168</v>
      </c>
      <c r="B73" s="8">
        <v>180</v>
      </c>
      <c r="C73" s="21" t="s">
        <v>37</v>
      </c>
      <c r="D73" s="9" t="s">
        <v>102</v>
      </c>
      <c r="E73" s="9"/>
      <c r="F73" s="53">
        <v>0.05914351851851852</v>
      </c>
      <c r="G73" s="42"/>
      <c r="H73" s="38">
        <v>0.05907407407407408</v>
      </c>
      <c r="I73" s="42">
        <v>0.06166666666666667</v>
      </c>
      <c r="J73" s="62">
        <f t="shared" si="15"/>
        <v>3</v>
      </c>
      <c r="K73" s="61">
        <f t="shared" si="16"/>
        <v>122.16112837676307</v>
      </c>
      <c r="L73" s="61">
        <f t="shared" si="17"/>
      </c>
      <c r="M73" s="61">
        <f t="shared" si="18"/>
        <v>124.85322896281804</v>
      </c>
      <c r="N73" s="61">
        <f t="shared" si="19"/>
        <v>112.5713078385802</v>
      </c>
      <c r="O73" s="17">
        <f t="shared" si="20"/>
        <v>119.86188839272045</v>
      </c>
      <c r="P73" s="59">
        <f t="shared" si="14"/>
        <v>0.05982689741824155</v>
      </c>
    </row>
    <row r="74" spans="1:16" s="17" customFormat="1" ht="11.25">
      <c r="A74" s="17" t="s">
        <v>133</v>
      </c>
      <c r="B74" s="17">
        <v>96</v>
      </c>
      <c r="C74" s="17" t="s">
        <v>19</v>
      </c>
      <c r="D74" s="17" t="s">
        <v>137</v>
      </c>
      <c r="E74" s="17" t="s">
        <v>208</v>
      </c>
      <c r="F74" s="59">
        <v>0.05976851851851852</v>
      </c>
      <c r="G74" s="59">
        <v>0.05969907407407407</v>
      </c>
      <c r="H74" s="59"/>
      <c r="I74" s="36">
        <v>0.06284722222222222</v>
      </c>
      <c r="J74" s="62">
        <f t="shared" si="15"/>
        <v>3</v>
      </c>
      <c r="K74" s="61">
        <f t="shared" si="16"/>
        <v>123.45206789385608</v>
      </c>
      <c r="L74" s="61">
        <f t="shared" si="17"/>
        <v>121.47903909561938</v>
      </c>
      <c r="M74" s="61">
        <f t="shared" si="18"/>
      </c>
      <c r="N74" s="61">
        <f t="shared" si="19"/>
        <v>114.7263891823368</v>
      </c>
      <c r="O74" s="17">
        <f t="shared" si="20"/>
        <v>119.88583205727075</v>
      </c>
      <c r="P74" s="59">
        <f t="shared" si="14"/>
        <v>0.05983884846608566</v>
      </c>
    </row>
    <row r="75" spans="1:16" s="17" customFormat="1" ht="11.25">
      <c r="A75" s="17" t="s">
        <v>81</v>
      </c>
      <c r="B75" s="17">
        <v>334</v>
      </c>
      <c r="C75" s="17" t="s">
        <v>120</v>
      </c>
      <c r="D75" s="17" t="s">
        <v>131</v>
      </c>
      <c r="E75" s="17" t="s">
        <v>132</v>
      </c>
      <c r="F75" s="59"/>
      <c r="G75" s="59">
        <v>0.05969907407407407</v>
      </c>
      <c r="H75" s="59">
        <v>0.05795138888888889</v>
      </c>
      <c r="I75" s="36">
        <v>0.06381944444444444</v>
      </c>
      <c r="J75" s="62">
        <f t="shared" si="15"/>
        <v>3</v>
      </c>
      <c r="K75" s="61">
        <f t="shared" si="16"/>
      </c>
      <c r="L75" s="61">
        <f t="shared" si="17"/>
        <v>121.47903909561938</v>
      </c>
      <c r="M75" s="61">
        <f t="shared" si="18"/>
        <v>122.48043052837576</v>
      </c>
      <c r="N75" s="61">
        <f t="shared" si="19"/>
        <v>116.50116205366577</v>
      </c>
      <c r="O75" s="17">
        <f t="shared" si="20"/>
        <v>120.15354389255363</v>
      </c>
      <c r="P75" s="59">
        <f t="shared" si="14"/>
        <v>0.0599724719949812</v>
      </c>
    </row>
    <row r="76" spans="1:16" s="17" customFormat="1" ht="11.25">
      <c r="A76" s="37" t="s">
        <v>66</v>
      </c>
      <c r="B76" s="8">
        <v>205</v>
      </c>
      <c r="C76" s="21" t="s">
        <v>67</v>
      </c>
      <c r="D76" s="9" t="s">
        <v>68</v>
      </c>
      <c r="E76" s="9" t="s">
        <v>69</v>
      </c>
      <c r="F76" s="53">
        <v>0.05793981481481481</v>
      </c>
      <c r="G76" s="42">
        <v>0.05908564814814815</v>
      </c>
      <c r="H76" s="38">
        <v>0.05717592592592593</v>
      </c>
      <c r="I76" s="43"/>
      <c r="J76" s="62">
        <f t="shared" si="15"/>
        <v>3</v>
      </c>
      <c r="K76" s="61">
        <f t="shared" si="16"/>
        <v>119.67487449199139</v>
      </c>
      <c r="L76" s="61">
        <f t="shared" si="17"/>
        <v>120.23080546396608</v>
      </c>
      <c r="M76" s="61">
        <f t="shared" si="18"/>
        <v>120.84148727984348</v>
      </c>
      <c r="N76" s="61">
        <f t="shared" si="19"/>
      </c>
      <c r="O76" s="17">
        <f t="shared" si="20"/>
        <v>120.24905574526697</v>
      </c>
      <c r="P76" s="59">
        <f t="shared" si="14"/>
        <v>0.0600201450117435</v>
      </c>
    </row>
    <row r="77" spans="1:16" s="17" customFormat="1" ht="11.25">
      <c r="A77" s="37" t="s">
        <v>168</v>
      </c>
      <c r="B77" s="8">
        <v>108</v>
      </c>
      <c r="C77" s="21" t="s">
        <v>263</v>
      </c>
      <c r="D77" s="9" t="s">
        <v>264</v>
      </c>
      <c r="E77" s="9" t="s">
        <v>42</v>
      </c>
      <c r="F77" s="53">
        <v>0.05866898148148148</v>
      </c>
      <c r="G77" s="42">
        <v>0.05908564814814815</v>
      </c>
      <c r="H77" s="38">
        <v>0.056851851851851855</v>
      </c>
      <c r="I77" s="42">
        <v>0.06902777777777779</v>
      </c>
      <c r="J77" s="62">
        <f t="shared" si="15"/>
        <v>4</v>
      </c>
      <c r="K77" s="61">
        <f t="shared" si="16"/>
        <v>121.18097059526656</v>
      </c>
      <c r="L77" s="61">
        <f t="shared" si="17"/>
        <v>120.23080546396608</v>
      </c>
      <c r="M77" s="61">
        <f t="shared" si="18"/>
        <v>120.15655577299415</v>
      </c>
      <c r="N77" s="61">
        <f t="shared" si="19"/>
        <v>126.00887386435666</v>
      </c>
      <c r="O77" s="17">
        <f t="shared" si="20"/>
        <v>120.52277727740893</v>
      </c>
      <c r="P77" s="59">
        <f t="shared" si="14"/>
        <v>0.060156768172317826</v>
      </c>
    </row>
    <row r="78" spans="1:16" s="17" customFormat="1" ht="11.25">
      <c r="A78" s="37" t="s">
        <v>168</v>
      </c>
      <c r="B78" s="8">
        <v>310</v>
      </c>
      <c r="C78" s="21" t="s">
        <v>308</v>
      </c>
      <c r="D78" s="9" t="s">
        <v>309</v>
      </c>
      <c r="E78" s="9" t="s">
        <v>311</v>
      </c>
      <c r="F78" s="53"/>
      <c r="G78" s="42">
        <v>0.06114583333333334</v>
      </c>
      <c r="H78" s="38">
        <v>0.05885416666666667</v>
      </c>
      <c r="I78" s="42">
        <v>0.06201388888888889</v>
      </c>
      <c r="J78" s="62">
        <f t="shared" si="15"/>
        <v>3</v>
      </c>
      <c r="K78" s="61">
        <f t="shared" si="16"/>
      </c>
      <c r="L78" s="61">
        <f t="shared" si="17"/>
        <v>124.42298634008478</v>
      </c>
      <c r="M78" s="61">
        <f t="shared" si="18"/>
        <v>124.3884540117417</v>
      </c>
      <c r="N78" s="61">
        <f t="shared" si="19"/>
        <v>113.20515529262624</v>
      </c>
      <c r="O78" s="17">
        <f t="shared" si="20"/>
        <v>120.6721985481509</v>
      </c>
      <c r="P78" s="59">
        <f t="shared" si="14"/>
        <v>0.06023134910172463</v>
      </c>
    </row>
    <row r="79" spans="1:16" s="17" customFormat="1" ht="11.25">
      <c r="A79" s="37" t="s">
        <v>168</v>
      </c>
      <c r="B79" s="8">
        <v>116</v>
      </c>
      <c r="C79" s="21" t="s">
        <v>279</v>
      </c>
      <c r="D79" s="9" t="s">
        <v>280</v>
      </c>
      <c r="E79" s="9" t="s">
        <v>281</v>
      </c>
      <c r="F79" s="53">
        <v>0.05976851851851852</v>
      </c>
      <c r="G79" s="42">
        <v>0.060798611111111116</v>
      </c>
      <c r="H79" s="38">
        <v>0.05903935185185185</v>
      </c>
      <c r="I79" s="42">
        <v>0.06304398148148148</v>
      </c>
      <c r="J79" s="62">
        <f t="shared" si="15"/>
        <v>4</v>
      </c>
      <c r="K79" s="61">
        <f t="shared" si="16"/>
        <v>123.45206789385608</v>
      </c>
      <c r="L79" s="61">
        <f t="shared" si="17"/>
        <v>123.7164390014131</v>
      </c>
      <c r="M79" s="61">
        <f t="shared" si="18"/>
        <v>124.77984344422701</v>
      </c>
      <c r="N79" s="61">
        <f t="shared" si="19"/>
        <v>115.08556940629622</v>
      </c>
      <c r="O79" s="17">
        <f t="shared" si="20"/>
        <v>120.75135876718848</v>
      </c>
      <c r="P79" s="59">
        <f t="shared" si="14"/>
        <v>0.060270860495775506</v>
      </c>
    </row>
    <row r="80" spans="1:16" s="17" customFormat="1" ht="11.25">
      <c r="A80" s="37" t="s">
        <v>0</v>
      </c>
      <c r="B80" s="8">
        <v>20</v>
      </c>
      <c r="C80" s="21" t="s">
        <v>51</v>
      </c>
      <c r="D80" s="9" t="s">
        <v>52</v>
      </c>
      <c r="E80" s="9"/>
      <c r="F80" s="53">
        <v>0.0587037037037037</v>
      </c>
      <c r="G80" s="42">
        <v>0.05983796296296296</v>
      </c>
      <c r="H80" s="38">
        <v>0.05679398148148148</v>
      </c>
      <c r="I80" s="42"/>
      <c r="J80" s="62">
        <f t="shared" si="15"/>
        <v>3</v>
      </c>
      <c r="K80" s="61">
        <f t="shared" si="16"/>
        <v>121.25268945732728</v>
      </c>
      <c r="L80" s="61">
        <f t="shared" si="17"/>
        <v>121.76165803108807</v>
      </c>
      <c r="M80" s="61">
        <f t="shared" si="18"/>
        <v>120.03424657534248</v>
      </c>
      <c r="N80" s="61">
        <f t="shared" si="19"/>
      </c>
      <c r="O80" s="17">
        <f t="shared" si="20"/>
        <v>121.0161980212526</v>
      </c>
      <c r="P80" s="59">
        <f t="shared" si="14"/>
        <v>0.06040305022762174</v>
      </c>
    </row>
    <row r="81" spans="1:16" s="17" customFormat="1" ht="11.25">
      <c r="A81" s="37" t="s">
        <v>168</v>
      </c>
      <c r="B81" s="8">
        <v>115</v>
      </c>
      <c r="C81" s="21" t="s">
        <v>267</v>
      </c>
      <c r="D81" s="9" t="s">
        <v>268</v>
      </c>
      <c r="E81" s="9" t="s">
        <v>42</v>
      </c>
      <c r="F81" s="53">
        <v>0.05893518518518518</v>
      </c>
      <c r="G81" s="42">
        <v>0.05975694444444444</v>
      </c>
      <c r="H81" s="38">
        <v>0.0571875</v>
      </c>
      <c r="I81" s="42"/>
      <c r="J81" s="62">
        <f t="shared" si="15"/>
        <v>3</v>
      </c>
      <c r="K81" s="61">
        <f t="shared" si="16"/>
        <v>121.73081520439875</v>
      </c>
      <c r="L81" s="61">
        <f t="shared" si="17"/>
        <v>121.596796985398</v>
      </c>
      <c r="M81" s="61">
        <f t="shared" si="18"/>
        <v>120.86594911937381</v>
      </c>
      <c r="N81" s="61">
        <f t="shared" si="19"/>
      </c>
      <c r="O81" s="17">
        <f t="shared" si="20"/>
        <v>121.39785376972351</v>
      </c>
      <c r="P81" s="59">
        <f t="shared" si="14"/>
        <v>0.06059354680346443</v>
      </c>
    </row>
    <row r="82" spans="1:16" s="17" customFormat="1" ht="11.25">
      <c r="A82" s="17" t="s">
        <v>81</v>
      </c>
      <c r="B82" s="17">
        <v>266</v>
      </c>
      <c r="C82" s="17" t="s">
        <v>121</v>
      </c>
      <c r="D82" s="17" t="s">
        <v>129</v>
      </c>
      <c r="F82" s="59">
        <v>0.06039351851851852</v>
      </c>
      <c r="G82" s="59">
        <v>0.06068287037037037</v>
      </c>
      <c r="H82" s="59"/>
      <c r="I82" s="36">
        <v>0.06375</v>
      </c>
      <c r="J82" s="62">
        <f t="shared" si="15"/>
        <v>3</v>
      </c>
      <c r="K82" s="61">
        <f t="shared" si="16"/>
        <v>124.74300741094908</v>
      </c>
      <c r="L82" s="61">
        <f t="shared" si="17"/>
        <v>123.48092322185586</v>
      </c>
      <c r="M82" s="61">
        <f t="shared" si="18"/>
      </c>
      <c r="N82" s="61">
        <f t="shared" si="19"/>
        <v>116.37439256285656</v>
      </c>
      <c r="O82" s="17">
        <f t="shared" si="20"/>
        <v>121.53277439855383</v>
      </c>
      <c r="P82" s="59">
        <f t="shared" si="14"/>
        <v>0.06066088999927818</v>
      </c>
    </row>
    <row r="83" spans="1:16" s="17" customFormat="1" ht="11.25">
      <c r="A83" s="37" t="s">
        <v>0</v>
      </c>
      <c r="B83" s="8" t="s">
        <v>53</v>
      </c>
      <c r="C83" s="21" t="s">
        <v>54</v>
      </c>
      <c r="D83" s="9" t="s">
        <v>55</v>
      </c>
      <c r="E83" s="9" t="s">
        <v>56</v>
      </c>
      <c r="F83" s="53">
        <v>0.058032407407407414</v>
      </c>
      <c r="G83" s="42">
        <v>0.05949074074074074</v>
      </c>
      <c r="H83" s="38">
        <v>0.05856481481481481</v>
      </c>
      <c r="I83" s="42"/>
      <c r="J83" s="62">
        <f t="shared" si="15"/>
        <v>3</v>
      </c>
      <c r="K83" s="61">
        <f t="shared" si="16"/>
        <v>119.86612479082</v>
      </c>
      <c r="L83" s="61">
        <f t="shared" si="17"/>
        <v>121.05511069241636</v>
      </c>
      <c r="M83" s="61">
        <f t="shared" si="18"/>
        <v>123.77690802348337</v>
      </c>
      <c r="N83" s="61">
        <f t="shared" si="19"/>
      </c>
      <c r="O83" s="17">
        <f t="shared" si="20"/>
        <v>121.56604783557323</v>
      </c>
      <c r="P83" s="59">
        <f t="shared" si="14"/>
        <v>0.060677497834596014</v>
      </c>
    </row>
    <row r="84" spans="1:16" s="17" customFormat="1" ht="11.25">
      <c r="A84" s="37" t="s">
        <v>168</v>
      </c>
      <c r="B84" s="8">
        <v>179</v>
      </c>
      <c r="C84" s="21" t="s">
        <v>282</v>
      </c>
      <c r="D84" s="9" t="s">
        <v>79</v>
      </c>
      <c r="E84" s="9" t="s">
        <v>17</v>
      </c>
      <c r="F84" s="53">
        <v>0.05976851851851852</v>
      </c>
      <c r="G84" s="42">
        <v>0.06104166666666666</v>
      </c>
      <c r="H84" s="38"/>
      <c r="I84" s="42">
        <v>0.06417824074074074</v>
      </c>
      <c r="J84" s="62">
        <f t="shared" si="15"/>
        <v>3</v>
      </c>
      <c r="K84" s="61">
        <f t="shared" si="16"/>
        <v>123.45206789385608</v>
      </c>
      <c r="L84" s="61">
        <f t="shared" si="17"/>
        <v>124.21102213848326</v>
      </c>
      <c r="M84" s="61">
        <f t="shared" si="18"/>
      </c>
      <c r="N84" s="61">
        <f t="shared" si="19"/>
        <v>117.15613775618003</v>
      </c>
      <c r="O84" s="17">
        <f t="shared" si="20"/>
        <v>121.60640926283979</v>
      </c>
      <c r="P84" s="59">
        <f t="shared" si="14"/>
        <v>0.06069764351226813</v>
      </c>
    </row>
    <row r="85" spans="1:16" s="17" customFormat="1" ht="11.25">
      <c r="A85" s="37" t="s">
        <v>168</v>
      </c>
      <c r="B85" s="8">
        <v>134</v>
      </c>
      <c r="C85" s="21" t="s">
        <v>283</v>
      </c>
      <c r="D85" s="9" t="s">
        <v>284</v>
      </c>
      <c r="E85" s="9" t="s">
        <v>38</v>
      </c>
      <c r="F85" s="53">
        <v>0.0604050925925926</v>
      </c>
      <c r="G85" s="42">
        <v>0.062488425925925926</v>
      </c>
      <c r="H85" s="38"/>
      <c r="I85" s="42">
        <v>0.06255787037037037</v>
      </c>
      <c r="J85" s="62">
        <f t="shared" si="15"/>
        <v>3</v>
      </c>
      <c r="K85" s="61">
        <f t="shared" si="16"/>
        <v>124.76691369830266</v>
      </c>
      <c r="L85" s="61">
        <f t="shared" si="17"/>
        <v>127.15496938294864</v>
      </c>
      <c r="M85" s="61">
        <f t="shared" si="18"/>
      </c>
      <c r="N85" s="61">
        <f t="shared" si="19"/>
        <v>114.19818297063176</v>
      </c>
      <c r="O85" s="17">
        <f t="shared" si="20"/>
        <v>122.04002201729435</v>
      </c>
      <c r="P85" s="59">
        <f t="shared" si="14"/>
        <v>0.06091407348953494</v>
      </c>
    </row>
    <row r="86" spans="1:16" s="17" customFormat="1" ht="11.25">
      <c r="A86" s="37" t="s">
        <v>168</v>
      </c>
      <c r="B86" s="8">
        <v>117</v>
      </c>
      <c r="C86" s="21" t="s">
        <v>261</v>
      </c>
      <c r="D86" s="9" t="s">
        <v>207</v>
      </c>
      <c r="E86" s="9" t="s">
        <v>262</v>
      </c>
      <c r="F86" s="53">
        <v>0.05844907407407407</v>
      </c>
      <c r="G86" s="42">
        <v>0.06017361111111111</v>
      </c>
      <c r="H86" s="38">
        <v>0.05883101851851852</v>
      </c>
      <c r="I86" s="42"/>
      <c r="J86" s="62">
        <f t="shared" si="15"/>
        <v>3</v>
      </c>
      <c r="K86" s="61">
        <f t="shared" si="16"/>
        <v>120.72675113554862</v>
      </c>
      <c r="L86" s="61">
        <f t="shared" si="17"/>
        <v>122.44465379180403</v>
      </c>
      <c r="M86" s="61">
        <f t="shared" si="18"/>
        <v>124.33953033268104</v>
      </c>
      <c r="N86" s="61">
        <f t="shared" si="19"/>
      </c>
      <c r="O86" s="17">
        <f t="shared" si="20"/>
        <v>122.5036450866779</v>
      </c>
      <c r="P86" s="59">
        <f t="shared" si="14"/>
        <v>0.06114548257364566</v>
      </c>
    </row>
    <row r="87" spans="1:16" s="17" customFormat="1" ht="11.25">
      <c r="A87" s="17" t="s">
        <v>133</v>
      </c>
      <c r="B87" s="17">
        <v>103</v>
      </c>
      <c r="C87" s="17" t="s">
        <v>201</v>
      </c>
      <c r="D87" s="17" t="s">
        <v>202</v>
      </c>
      <c r="E87" s="17" t="s">
        <v>204</v>
      </c>
      <c r="F87" s="59">
        <v>0.056736111111111105</v>
      </c>
      <c r="G87" s="59">
        <v>0.05844907407407407</v>
      </c>
      <c r="H87" s="59">
        <v>0.06226851851851852</v>
      </c>
      <c r="I87" s="36"/>
      <c r="J87" s="62">
        <f t="shared" si="15"/>
        <v>3</v>
      </c>
      <c r="K87" s="61">
        <f t="shared" si="16"/>
        <v>117.18862060721969</v>
      </c>
      <c r="L87" s="61">
        <f t="shared" si="17"/>
        <v>118.9354686764013</v>
      </c>
      <c r="M87" s="61">
        <f t="shared" si="18"/>
        <v>131.60469667318984</v>
      </c>
      <c r="N87" s="61">
        <f t="shared" si="19"/>
      </c>
      <c r="O87" s="17">
        <f t="shared" si="20"/>
        <v>122.57626198560361</v>
      </c>
      <c r="P87" s="59">
        <f t="shared" si="14"/>
        <v>0.06118172798760597</v>
      </c>
    </row>
    <row r="88" spans="1:16" s="17" customFormat="1" ht="11.25">
      <c r="A88" s="17" t="s">
        <v>81</v>
      </c>
      <c r="B88" s="17">
        <v>453</v>
      </c>
      <c r="C88" s="17" t="s">
        <v>96</v>
      </c>
      <c r="D88" s="17" t="s">
        <v>83</v>
      </c>
      <c r="E88" s="59" t="s">
        <v>97</v>
      </c>
      <c r="F88" s="59">
        <v>0.06232638888888889</v>
      </c>
      <c r="G88" s="59">
        <v>0.06144675925925926</v>
      </c>
      <c r="H88" s="59">
        <v>0.06032407407407408</v>
      </c>
      <c r="I88" s="36">
        <v>0.06363425925925927</v>
      </c>
      <c r="J88" s="62">
        <f t="shared" si="15"/>
        <v>4</v>
      </c>
      <c r="K88" s="61">
        <f t="shared" si="16"/>
        <v>128.73535739899594</v>
      </c>
      <c r="L88" s="61">
        <f t="shared" si="17"/>
        <v>125.03532736693357</v>
      </c>
      <c r="M88" s="61">
        <f t="shared" si="18"/>
        <v>127.49510763209395</v>
      </c>
      <c r="N88" s="61">
        <f t="shared" si="19"/>
        <v>116.16311007817455</v>
      </c>
      <c r="O88" s="17">
        <f t="shared" si="20"/>
        <v>122.89784835906737</v>
      </c>
      <c r="P88" s="59">
        <f t="shared" si="14"/>
        <v>0.061342242019499775</v>
      </c>
    </row>
    <row r="89" spans="1:16" s="17" customFormat="1" ht="11.25">
      <c r="A89" s="17" t="s">
        <v>133</v>
      </c>
      <c r="B89" s="17">
        <v>344</v>
      </c>
      <c r="C89" s="17" t="s">
        <v>246</v>
      </c>
      <c r="D89" s="17" t="s">
        <v>247</v>
      </c>
      <c r="E89" s="17" t="s">
        <v>154</v>
      </c>
      <c r="F89" s="59">
        <v>0.06116898148148148</v>
      </c>
      <c r="G89" s="59"/>
      <c r="H89" s="59">
        <v>0.06068287037037037</v>
      </c>
      <c r="I89" s="36">
        <v>0.06273148148148149</v>
      </c>
      <c r="J89" s="62">
        <f t="shared" si="15"/>
        <v>3</v>
      </c>
      <c r="K89" s="61">
        <f t="shared" si="16"/>
        <v>126.34472866363853</v>
      </c>
      <c r="L89" s="61">
        <f t="shared" si="17"/>
      </c>
      <c r="M89" s="61">
        <f t="shared" si="18"/>
        <v>128.25342465753425</v>
      </c>
      <c r="N89" s="61">
        <f t="shared" si="19"/>
        <v>114.51510669765479</v>
      </c>
      <c r="O89" s="17">
        <f t="shared" si="20"/>
        <v>123.0377533396092</v>
      </c>
      <c r="P89" s="59">
        <f t="shared" si="14"/>
        <v>0.061412073064475076</v>
      </c>
    </row>
    <row r="90" spans="1:16" s="17" customFormat="1" ht="11.25">
      <c r="A90" s="17" t="s">
        <v>133</v>
      </c>
      <c r="B90" s="17">
        <v>46</v>
      </c>
      <c r="C90" s="17" t="s">
        <v>216</v>
      </c>
      <c r="D90" s="17" t="s">
        <v>217</v>
      </c>
      <c r="E90" s="17" t="s">
        <v>218</v>
      </c>
      <c r="F90" s="59">
        <v>0.06175925925925926</v>
      </c>
      <c r="G90" s="59">
        <v>0.06128472222222222</v>
      </c>
      <c r="H90" s="59">
        <v>0.0609375</v>
      </c>
      <c r="I90" s="36">
        <v>0.06427083333333333</v>
      </c>
      <c r="J90" s="62">
        <f t="shared" si="15"/>
        <v>4</v>
      </c>
      <c r="K90" s="61">
        <f t="shared" si="16"/>
        <v>127.5639493186708</v>
      </c>
      <c r="L90" s="61">
        <f t="shared" si="17"/>
        <v>124.70560527555344</v>
      </c>
      <c r="M90" s="61">
        <f t="shared" si="18"/>
        <v>128.79158512720156</v>
      </c>
      <c r="N90" s="61">
        <f t="shared" si="19"/>
        <v>117.32516374392563</v>
      </c>
      <c r="O90" s="17">
        <f t="shared" si="20"/>
        <v>123.19823944604995</v>
      </c>
      <c r="P90" s="59">
        <f t="shared" si="14"/>
        <v>0.061492176806839174</v>
      </c>
    </row>
    <row r="91" spans="1:16" s="17" customFormat="1" ht="11.25">
      <c r="A91" s="37" t="s">
        <v>168</v>
      </c>
      <c r="B91" s="8">
        <v>252</v>
      </c>
      <c r="C91" s="21" t="s">
        <v>33</v>
      </c>
      <c r="D91" s="9" t="s">
        <v>275</v>
      </c>
      <c r="E91" s="9"/>
      <c r="F91" s="53">
        <v>0.059618055555555556</v>
      </c>
      <c r="G91" s="42">
        <v>0.061053240740740734</v>
      </c>
      <c r="H91" s="38">
        <v>0.05796296296296296</v>
      </c>
      <c r="I91" s="42"/>
      <c r="J91" s="62">
        <f t="shared" si="15"/>
        <v>3</v>
      </c>
      <c r="K91" s="61">
        <f t="shared" si="16"/>
        <v>123.14128615825962</v>
      </c>
      <c r="L91" s="61">
        <f t="shared" si="17"/>
        <v>124.23457371643897</v>
      </c>
      <c r="M91" s="61">
        <f t="shared" si="18"/>
        <v>122.50489236790607</v>
      </c>
      <c r="N91" s="61">
        <f t="shared" si="19"/>
      </c>
      <c r="O91" s="17">
        <f t="shared" si="20"/>
        <v>123.29358408086823</v>
      </c>
      <c r="P91" s="59">
        <f t="shared" si="14"/>
        <v>0.06153976635980836</v>
      </c>
    </row>
    <row r="92" spans="1:16" s="17" customFormat="1" ht="11.25">
      <c r="A92" s="17" t="s">
        <v>133</v>
      </c>
      <c r="B92" s="17">
        <v>431</v>
      </c>
      <c r="C92" s="17" t="s">
        <v>210</v>
      </c>
      <c r="D92" s="17" t="s">
        <v>202</v>
      </c>
      <c r="E92" s="17" t="s">
        <v>42</v>
      </c>
      <c r="F92" s="59">
        <v>0.06068287037037037</v>
      </c>
      <c r="G92" s="59">
        <v>0.06035879629629629</v>
      </c>
      <c r="H92" s="59">
        <v>0.05783564814814815</v>
      </c>
      <c r="I92" s="36"/>
      <c r="J92" s="62">
        <f t="shared" si="15"/>
        <v>3</v>
      </c>
      <c r="K92" s="61">
        <f t="shared" si="16"/>
        <v>125.34066459478844</v>
      </c>
      <c r="L92" s="61">
        <f t="shared" si="17"/>
        <v>122.82147903909559</v>
      </c>
      <c r="M92" s="61">
        <f t="shared" si="18"/>
        <v>122.23581213307241</v>
      </c>
      <c r="N92" s="61">
        <f t="shared" si="19"/>
      </c>
      <c r="O92" s="17">
        <f t="shared" si="20"/>
        <v>123.46598525565214</v>
      </c>
      <c r="P92" s="59">
        <f t="shared" si="14"/>
        <v>0.06162581729340277</v>
      </c>
    </row>
    <row r="93" spans="1:16" s="17" customFormat="1" ht="11.25">
      <c r="A93" s="37" t="s">
        <v>168</v>
      </c>
      <c r="B93" s="8">
        <v>165</v>
      </c>
      <c r="C93" s="21" t="s">
        <v>27</v>
      </c>
      <c r="D93" s="9" t="s">
        <v>285</v>
      </c>
      <c r="E93" s="9" t="s">
        <v>9</v>
      </c>
      <c r="F93" s="53">
        <v>0.06173611111111111</v>
      </c>
      <c r="G93" s="42">
        <v>0.06274305555555555</v>
      </c>
      <c r="H93" s="38">
        <v>0.05983796296296296</v>
      </c>
      <c r="I93" s="42">
        <v>0.06421296296296296</v>
      </c>
      <c r="J93" s="62">
        <f t="shared" si="15"/>
        <v>4</v>
      </c>
      <c r="K93" s="61">
        <f t="shared" si="16"/>
        <v>127.51613674396364</v>
      </c>
      <c r="L93" s="61">
        <f t="shared" si="17"/>
        <v>127.67310409797454</v>
      </c>
      <c r="M93" s="61">
        <f t="shared" si="18"/>
        <v>126.46771037181996</v>
      </c>
      <c r="N93" s="61">
        <f t="shared" si="19"/>
        <v>117.21952250158463</v>
      </c>
      <c r="O93" s="17">
        <f t="shared" si="20"/>
        <v>123.73445653912275</v>
      </c>
      <c r="P93" s="59">
        <f t="shared" si="14"/>
        <v>0.06175981988714894</v>
      </c>
    </row>
    <row r="94" spans="1:16" s="17" customFormat="1" ht="11.25">
      <c r="A94" s="17" t="s">
        <v>81</v>
      </c>
      <c r="B94" s="17">
        <v>195</v>
      </c>
      <c r="C94" s="17" t="s">
        <v>93</v>
      </c>
      <c r="D94" s="17" t="s">
        <v>94</v>
      </c>
      <c r="E94" s="17" t="s">
        <v>95</v>
      </c>
      <c r="F94" s="59">
        <v>0.05918981481481481</v>
      </c>
      <c r="G94" s="59">
        <v>0.062349537037037044</v>
      </c>
      <c r="H94" s="59">
        <v>0.05792824074074074</v>
      </c>
      <c r="I94" s="36"/>
      <c r="J94" s="62">
        <f t="shared" si="15"/>
        <v>3</v>
      </c>
      <c r="K94" s="61">
        <f t="shared" si="16"/>
        <v>122.25675352617738</v>
      </c>
      <c r="L94" s="61">
        <f t="shared" si="17"/>
        <v>126.87235044747997</v>
      </c>
      <c r="M94" s="61">
        <f t="shared" si="18"/>
        <v>122.43150684931507</v>
      </c>
      <c r="N94" s="61">
        <f t="shared" si="19"/>
      </c>
      <c r="O94" s="17">
        <f t="shared" si="20"/>
        <v>123.85353694099081</v>
      </c>
      <c r="P94" s="59">
        <f t="shared" si="14"/>
        <v>0.06181925671967858</v>
      </c>
    </row>
    <row r="95" spans="1:16" s="17" customFormat="1" ht="11.25">
      <c r="A95" s="17" t="s">
        <v>133</v>
      </c>
      <c r="B95" s="17">
        <v>97</v>
      </c>
      <c r="C95" s="17" t="s">
        <v>214</v>
      </c>
      <c r="D95" s="17" t="s">
        <v>215</v>
      </c>
      <c r="E95" s="17" t="s">
        <v>154</v>
      </c>
      <c r="F95" s="59">
        <v>0.061064814814814815</v>
      </c>
      <c r="G95" s="59">
        <v>0.06291666666666666</v>
      </c>
      <c r="H95" s="59">
        <v>0.05579861111111111</v>
      </c>
      <c r="I95" s="36"/>
      <c r="J95" s="62">
        <f t="shared" si="15"/>
        <v>3</v>
      </c>
      <c r="K95" s="61">
        <f t="shared" si="16"/>
        <v>126.12957207745636</v>
      </c>
      <c r="L95" s="61">
        <f t="shared" si="17"/>
        <v>128.02637776731038</v>
      </c>
      <c r="M95" s="61">
        <f t="shared" si="18"/>
        <v>117.93052837573387</v>
      </c>
      <c r="N95" s="61">
        <f t="shared" si="19"/>
      </c>
      <c r="O95" s="17">
        <f t="shared" si="20"/>
        <v>124.02882607350018</v>
      </c>
      <c r="P95" s="59">
        <f t="shared" si="14"/>
        <v>0.061906749125227964</v>
      </c>
    </row>
    <row r="96" spans="1:16" s="17" customFormat="1" ht="11.25">
      <c r="A96" s="17" t="s">
        <v>133</v>
      </c>
      <c r="B96" s="17">
        <v>69</v>
      </c>
      <c r="C96" s="17" t="s">
        <v>211</v>
      </c>
      <c r="D96" s="17" t="s">
        <v>212</v>
      </c>
      <c r="E96" s="17" t="s">
        <v>213</v>
      </c>
      <c r="F96" s="59">
        <v>0.06104166666666666</v>
      </c>
      <c r="G96" s="59"/>
      <c r="H96" s="59">
        <v>0.06046296296296296</v>
      </c>
      <c r="I96" s="36">
        <v>0.06512731481481482</v>
      </c>
      <c r="J96" s="62">
        <f t="shared" si="15"/>
        <v>3</v>
      </c>
      <c r="K96" s="61">
        <f t="shared" si="16"/>
        <v>126.08175950274921</v>
      </c>
      <c r="L96" s="61">
        <f t="shared" si="17"/>
      </c>
      <c r="M96" s="61">
        <f t="shared" si="18"/>
        <v>127.78864970645793</v>
      </c>
      <c r="N96" s="61">
        <f t="shared" si="19"/>
        <v>118.88865413057259</v>
      </c>
      <c r="O96" s="17">
        <f t="shared" si="20"/>
        <v>124.25302111325992</v>
      </c>
      <c r="P96" s="59">
        <f t="shared" si="14"/>
        <v>0.06201865203135804</v>
      </c>
    </row>
    <row r="97" spans="1:16" s="17" customFormat="1" ht="11.25">
      <c r="A97" s="37" t="s">
        <v>81</v>
      </c>
      <c r="B97" s="8">
        <v>184</v>
      </c>
      <c r="C97" s="21" t="s">
        <v>90</v>
      </c>
      <c r="D97" s="9" t="s">
        <v>123</v>
      </c>
      <c r="E97" s="9" t="s">
        <v>124</v>
      </c>
      <c r="F97" s="53">
        <v>0.06372685185185185</v>
      </c>
      <c r="G97" s="38">
        <v>0.06144675925925926</v>
      </c>
      <c r="H97" s="38"/>
      <c r="I97" s="42">
        <v>0.06361111111111112</v>
      </c>
      <c r="J97" s="62">
        <f t="shared" si="15"/>
        <v>3</v>
      </c>
      <c r="K97" s="61">
        <f t="shared" si="16"/>
        <v>131.6280181687784</v>
      </c>
      <c r="L97" s="61">
        <f t="shared" si="17"/>
        <v>125.03532736693357</v>
      </c>
      <c r="M97" s="61">
        <f t="shared" si="18"/>
      </c>
      <c r="N97" s="61">
        <f t="shared" si="19"/>
        <v>116.12085358123814</v>
      </c>
      <c r="O97" s="17">
        <f t="shared" si="20"/>
        <v>124.26139970565004</v>
      </c>
      <c r="P97" s="59">
        <f aca="true" t="shared" si="21" ref="P97:P128">$O$2*O97/100</f>
        <v>0.06202283405446942</v>
      </c>
    </row>
    <row r="98" spans="1:16" s="17" customFormat="1" ht="11.25">
      <c r="A98" s="37" t="s">
        <v>168</v>
      </c>
      <c r="B98" s="8">
        <v>439</v>
      </c>
      <c r="C98" s="21" t="s">
        <v>290</v>
      </c>
      <c r="D98" s="9" t="s">
        <v>291</v>
      </c>
      <c r="E98" s="9" t="s">
        <v>281</v>
      </c>
      <c r="F98" s="53">
        <v>0.06417824074074074</v>
      </c>
      <c r="G98" s="42"/>
      <c r="H98" s="38">
        <v>0.059444444444444446</v>
      </c>
      <c r="I98" s="42">
        <v>0.0630787037037037</v>
      </c>
      <c r="J98" s="62">
        <f t="shared" si="15"/>
        <v>3</v>
      </c>
      <c r="K98" s="61">
        <f t="shared" si="16"/>
        <v>132.5603633755678</v>
      </c>
      <c r="L98" s="61">
        <f t="shared" si="17"/>
      </c>
      <c r="M98" s="61">
        <f t="shared" si="18"/>
        <v>125.63600782778867</v>
      </c>
      <c r="N98" s="61">
        <f t="shared" si="19"/>
        <v>115.14895415170083</v>
      </c>
      <c r="O98" s="17">
        <f t="shared" si="20"/>
        <v>124.4484417850191</v>
      </c>
      <c r="P98" s="59">
        <f t="shared" si="21"/>
        <v>0.062116192731237835</v>
      </c>
    </row>
    <row r="99" spans="1:16" s="17" customFormat="1" ht="11.25">
      <c r="A99" s="37" t="s">
        <v>168</v>
      </c>
      <c r="B99" s="8">
        <v>138</v>
      </c>
      <c r="C99" s="21" t="s">
        <v>276</v>
      </c>
      <c r="D99" s="9" t="s">
        <v>277</v>
      </c>
      <c r="E99" s="9" t="s">
        <v>278</v>
      </c>
      <c r="F99" s="53">
        <v>0.0596412037037037</v>
      </c>
      <c r="G99" s="42">
        <v>0.06121527777777778</v>
      </c>
      <c r="H99" s="38">
        <v>0.05960648148148148</v>
      </c>
      <c r="I99" s="42"/>
      <c r="J99" s="62">
        <f t="shared" si="15"/>
        <v>3</v>
      </c>
      <c r="K99" s="61">
        <f t="shared" si="16"/>
        <v>123.18909873296677</v>
      </c>
      <c r="L99" s="61">
        <f t="shared" si="17"/>
        <v>124.56429580781912</v>
      </c>
      <c r="M99" s="61">
        <f t="shared" si="18"/>
        <v>125.97847358121332</v>
      </c>
      <c r="N99" s="61">
        <f t="shared" si="19"/>
      </c>
      <c r="O99" s="17">
        <f t="shared" si="20"/>
        <v>124.57728937399975</v>
      </c>
      <c r="P99" s="59">
        <f t="shared" si="21"/>
        <v>0.06218050467886273</v>
      </c>
    </row>
    <row r="100" spans="1:16" s="17" customFormat="1" ht="11.25">
      <c r="A100" s="17" t="s">
        <v>81</v>
      </c>
      <c r="B100" s="17">
        <v>218</v>
      </c>
      <c r="C100" s="17" t="s">
        <v>122</v>
      </c>
      <c r="D100" s="17" t="s">
        <v>130</v>
      </c>
      <c r="E100" s="17" t="s">
        <v>9</v>
      </c>
      <c r="F100" s="59">
        <v>0.06262731481481482</v>
      </c>
      <c r="G100" s="59"/>
      <c r="H100" s="59">
        <v>0.06086805555555556</v>
      </c>
      <c r="I100" s="36">
        <v>0.06378472222222221</v>
      </c>
      <c r="J100" s="62">
        <f aca="true" t="shared" si="22" ref="J100:J131">COUNT(F100:I100)</f>
        <v>3</v>
      </c>
      <c r="K100" s="61">
        <f aca="true" t="shared" si="23" ref="K100:K131">IF(F100="","",F100/$K$2*100)</f>
        <v>129.35692087018887</v>
      </c>
      <c r="L100" s="61">
        <f aca="true" t="shared" si="24" ref="L100:L131">IF(G100="","",G100/$L$2*100)</f>
      </c>
      <c r="M100" s="61">
        <f aca="true" t="shared" si="25" ref="M100:M131">IF(H100="","",H100/$M$2*100)</f>
        <v>128.64481409001957</v>
      </c>
      <c r="N100" s="61">
        <f aca="true" t="shared" si="26" ref="N100:N131">IF(I100="","",I100/$N$2*100)</f>
        <v>116.43777730826115</v>
      </c>
      <c r="O100" s="17">
        <f aca="true" t="shared" si="27" ref="O100:O131">(SMALL(K100:N100,1)+SMALL(K100:N100,2)+SMALL(K100:N100,3))/3</f>
        <v>124.81317075615652</v>
      </c>
      <c r="P100" s="59">
        <f t="shared" si="21"/>
        <v>0.062298240611796875</v>
      </c>
    </row>
    <row r="101" spans="1:16" s="17" customFormat="1" ht="11.25">
      <c r="A101" s="17" t="s">
        <v>133</v>
      </c>
      <c r="B101" s="17">
        <v>14</v>
      </c>
      <c r="C101" s="17" t="s">
        <v>228</v>
      </c>
      <c r="D101" s="17" t="s">
        <v>229</v>
      </c>
      <c r="E101" s="17" t="s">
        <v>230</v>
      </c>
      <c r="F101" s="59">
        <v>0.06487268518518519</v>
      </c>
      <c r="G101" s="59">
        <v>0.06438657407407407</v>
      </c>
      <c r="H101" s="59">
        <v>0.06034722222222222</v>
      </c>
      <c r="I101" s="36">
        <v>0.06393518518518519</v>
      </c>
      <c r="J101" s="62">
        <f t="shared" si="22"/>
        <v>4</v>
      </c>
      <c r="K101" s="61">
        <f t="shared" si="23"/>
        <v>133.9947406167822</v>
      </c>
      <c r="L101" s="61">
        <f t="shared" si="24"/>
        <v>131.0174281676872</v>
      </c>
      <c r="M101" s="61">
        <f t="shared" si="25"/>
        <v>127.54403131115461</v>
      </c>
      <c r="N101" s="61">
        <f t="shared" si="26"/>
        <v>116.7124445383478</v>
      </c>
      <c r="O101" s="17">
        <f t="shared" si="27"/>
        <v>125.0913013390632</v>
      </c>
      <c r="P101" s="59">
        <f t="shared" si="21"/>
        <v>0.06243706447045255</v>
      </c>
    </row>
    <row r="102" spans="1:16" s="17" customFormat="1" ht="11.25">
      <c r="A102" s="37" t="s">
        <v>66</v>
      </c>
      <c r="B102" s="8">
        <v>212</v>
      </c>
      <c r="C102" s="21" t="s">
        <v>19</v>
      </c>
      <c r="D102" s="9" t="s">
        <v>72</v>
      </c>
      <c r="E102" s="9"/>
      <c r="F102" s="53">
        <v>0.06175925925925926</v>
      </c>
      <c r="G102" s="42">
        <v>0.06361111111111112</v>
      </c>
      <c r="H102" s="54"/>
      <c r="I102" s="54">
        <v>0.06539351851851852</v>
      </c>
      <c r="J102" s="62">
        <f t="shared" si="22"/>
        <v>3</v>
      </c>
      <c r="K102" s="61">
        <f t="shared" si="23"/>
        <v>127.5639493186708</v>
      </c>
      <c r="L102" s="61">
        <f t="shared" si="24"/>
        <v>129.4394724446538</v>
      </c>
      <c r="M102" s="61">
        <f t="shared" si="25"/>
      </c>
      <c r="N102" s="61">
        <f t="shared" si="26"/>
        <v>119.37460384534123</v>
      </c>
      <c r="O102" s="17">
        <f t="shared" si="27"/>
        <v>125.45934186955527</v>
      </c>
      <c r="P102" s="59">
        <f t="shared" si="21"/>
        <v>0.06262076525607144</v>
      </c>
    </row>
    <row r="103" spans="1:16" s="17" customFormat="1" ht="11.25">
      <c r="A103" s="37" t="s">
        <v>81</v>
      </c>
      <c r="B103" s="8">
        <v>191</v>
      </c>
      <c r="C103" s="21" t="s">
        <v>98</v>
      </c>
      <c r="D103" s="9" t="s">
        <v>99</v>
      </c>
      <c r="E103" s="9" t="s">
        <v>100</v>
      </c>
      <c r="F103" s="53">
        <v>0.06211805555555555</v>
      </c>
      <c r="G103" s="38">
        <v>0.06259259259259259</v>
      </c>
      <c r="H103" s="38">
        <v>0.060335648148148145</v>
      </c>
      <c r="I103" s="42">
        <v>0.06684027777777778</v>
      </c>
      <c r="J103" s="62">
        <f t="shared" si="22"/>
        <v>4</v>
      </c>
      <c r="K103" s="61">
        <f t="shared" si="23"/>
        <v>128.3050442266316</v>
      </c>
      <c r="L103" s="61">
        <f t="shared" si="24"/>
        <v>127.36693358455014</v>
      </c>
      <c r="M103" s="61">
        <f t="shared" si="25"/>
        <v>127.51956947162428</v>
      </c>
      <c r="N103" s="61">
        <f t="shared" si="26"/>
        <v>122.01563490386647</v>
      </c>
      <c r="O103" s="17">
        <f t="shared" si="27"/>
        <v>125.63404598668029</v>
      </c>
      <c r="P103" s="59">
        <f t="shared" si="21"/>
        <v>0.06270796566175449</v>
      </c>
    </row>
    <row r="104" spans="1:16" s="17" customFormat="1" ht="11.25">
      <c r="A104" s="37" t="s">
        <v>66</v>
      </c>
      <c r="B104" s="8">
        <v>206</v>
      </c>
      <c r="C104" s="21" t="s">
        <v>70</v>
      </c>
      <c r="D104" s="9" t="s">
        <v>71</v>
      </c>
      <c r="E104" s="9" t="s">
        <v>9</v>
      </c>
      <c r="F104" s="53">
        <v>0.06059027777777778</v>
      </c>
      <c r="G104" s="38">
        <v>0.06408564814814814</v>
      </c>
      <c r="H104" s="38">
        <v>0.06037037037037037</v>
      </c>
      <c r="I104" s="42">
        <v>0.06825231481481481</v>
      </c>
      <c r="J104" s="62">
        <f t="shared" si="22"/>
        <v>4</v>
      </c>
      <c r="K104" s="61">
        <f t="shared" si="23"/>
        <v>125.14941429595983</v>
      </c>
      <c r="L104" s="61">
        <f t="shared" si="24"/>
        <v>130.40508714083842</v>
      </c>
      <c r="M104" s="61">
        <f t="shared" si="25"/>
        <v>127.59295499021528</v>
      </c>
      <c r="N104" s="61">
        <f t="shared" si="26"/>
        <v>124.59328121698712</v>
      </c>
      <c r="O104" s="17">
        <f t="shared" si="27"/>
        <v>125.77855016772075</v>
      </c>
      <c r="P104" s="59">
        <f t="shared" si="21"/>
        <v>0.06278009231461756</v>
      </c>
    </row>
    <row r="105" spans="1:16" s="17" customFormat="1" ht="11.25">
      <c r="A105" s="37" t="s">
        <v>168</v>
      </c>
      <c r="B105" s="8">
        <v>340</v>
      </c>
      <c r="C105" s="21" t="s">
        <v>313</v>
      </c>
      <c r="D105" s="9" t="s">
        <v>314</v>
      </c>
      <c r="E105" s="9"/>
      <c r="F105" s="53"/>
      <c r="G105" s="42">
        <v>0.06362268518518518</v>
      </c>
      <c r="H105" s="38">
        <v>0.060787037037037035</v>
      </c>
      <c r="I105" s="42">
        <v>0.06701388888888889</v>
      </c>
      <c r="J105" s="62">
        <f t="shared" si="22"/>
        <v>3</v>
      </c>
      <c r="K105" s="61">
        <f t="shared" si="23"/>
      </c>
      <c r="L105" s="61">
        <f t="shared" si="24"/>
        <v>129.4630240226095</v>
      </c>
      <c r="M105" s="61">
        <f t="shared" si="25"/>
        <v>128.47358121330726</v>
      </c>
      <c r="N105" s="61">
        <f t="shared" si="26"/>
        <v>122.3325586308895</v>
      </c>
      <c r="O105" s="17">
        <f t="shared" si="27"/>
        <v>126.75638795560208</v>
      </c>
      <c r="P105" s="59">
        <f t="shared" si="21"/>
        <v>0.06326816239103403</v>
      </c>
    </row>
    <row r="106" spans="1:16" s="17" customFormat="1" ht="11.25">
      <c r="A106" s="17" t="s">
        <v>133</v>
      </c>
      <c r="B106" s="17">
        <v>99</v>
      </c>
      <c r="C106" s="17" t="s">
        <v>47</v>
      </c>
      <c r="D106" s="17" t="s">
        <v>31</v>
      </c>
      <c r="E106" s="17" t="s">
        <v>154</v>
      </c>
      <c r="F106" s="59">
        <v>0.061932870370370374</v>
      </c>
      <c r="G106" s="59">
        <v>0.06362268518518518</v>
      </c>
      <c r="H106" s="59"/>
      <c r="I106" s="36">
        <v>0.06737268518518519</v>
      </c>
      <c r="J106" s="62">
        <f t="shared" si="22"/>
        <v>3</v>
      </c>
      <c r="K106" s="61">
        <f t="shared" si="23"/>
        <v>127.92254362897441</v>
      </c>
      <c r="L106" s="61">
        <f t="shared" si="24"/>
        <v>129.4630240226095</v>
      </c>
      <c r="M106" s="61">
        <f t="shared" si="25"/>
      </c>
      <c r="N106" s="61">
        <f t="shared" si="26"/>
        <v>122.98753433340377</v>
      </c>
      <c r="O106" s="17">
        <f t="shared" si="27"/>
        <v>126.79103399499589</v>
      </c>
      <c r="P106" s="59">
        <f t="shared" si="21"/>
        <v>0.06328545533604396</v>
      </c>
    </row>
    <row r="107" spans="1:16" s="17" customFormat="1" ht="11.25">
      <c r="A107" s="37" t="s">
        <v>81</v>
      </c>
      <c r="B107" s="8">
        <v>476</v>
      </c>
      <c r="C107" s="21" t="s">
        <v>105</v>
      </c>
      <c r="D107" s="9" t="s">
        <v>106</v>
      </c>
      <c r="E107" s="9" t="s">
        <v>107</v>
      </c>
      <c r="F107" s="53">
        <v>0.0682175925925926</v>
      </c>
      <c r="G107" s="38">
        <v>0.06515046296296297</v>
      </c>
      <c r="H107" s="38">
        <v>0.06181712962962963</v>
      </c>
      <c r="I107" s="42">
        <v>0.06450231481481482</v>
      </c>
      <c r="J107" s="62">
        <f t="shared" si="22"/>
        <v>4</v>
      </c>
      <c r="K107" s="61">
        <f t="shared" si="23"/>
        <v>140.9036576619651</v>
      </c>
      <c r="L107" s="61">
        <f t="shared" si="24"/>
        <v>132.57183231276494</v>
      </c>
      <c r="M107" s="61">
        <f t="shared" si="25"/>
        <v>130.65068493150687</v>
      </c>
      <c r="N107" s="61">
        <f t="shared" si="26"/>
        <v>117.74772871328969</v>
      </c>
      <c r="O107" s="17">
        <f t="shared" si="27"/>
        <v>126.99008198585382</v>
      </c>
      <c r="P107" s="59">
        <f t="shared" si="21"/>
        <v>0.06338480654675864</v>
      </c>
    </row>
    <row r="108" spans="1:16" s="17" customFormat="1" ht="11.25">
      <c r="A108" s="37" t="s">
        <v>0</v>
      </c>
      <c r="B108" s="8">
        <v>419</v>
      </c>
      <c r="C108" s="21" t="s">
        <v>58</v>
      </c>
      <c r="D108" s="9" t="s">
        <v>63</v>
      </c>
      <c r="E108" s="9" t="s">
        <v>42</v>
      </c>
      <c r="F108" s="53">
        <v>0.062280092592592595</v>
      </c>
      <c r="G108" s="42">
        <v>0.06241898148148148</v>
      </c>
      <c r="H108" s="38">
        <v>0.05960648148148148</v>
      </c>
      <c r="I108" s="42"/>
      <c r="J108" s="62">
        <f t="shared" si="22"/>
        <v>3</v>
      </c>
      <c r="K108" s="61">
        <f t="shared" si="23"/>
        <v>128.63973224958164</v>
      </c>
      <c r="L108" s="61">
        <f t="shared" si="24"/>
        <v>127.01365991521429</v>
      </c>
      <c r="M108" s="61">
        <f t="shared" si="25"/>
        <v>125.97847358121332</v>
      </c>
      <c r="N108" s="61">
        <f t="shared" si="26"/>
      </c>
      <c r="O108" s="17">
        <f t="shared" si="27"/>
        <v>127.2106219153364</v>
      </c>
      <c r="P108" s="59">
        <f t="shared" si="21"/>
        <v>0.06349488507058892</v>
      </c>
    </row>
    <row r="109" spans="1:16" s="17" customFormat="1" ht="11.25">
      <c r="A109" s="37" t="s">
        <v>168</v>
      </c>
      <c r="B109" s="8">
        <v>438</v>
      </c>
      <c r="C109" s="21" t="s">
        <v>90</v>
      </c>
      <c r="D109" s="9" t="s">
        <v>207</v>
      </c>
      <c r="E109" s="9" t="s">
        <v>297</v>
      </c>
      <c r="F109" s="53">
        <v>0.06916666666666667</v>
      </c>
      <c r="G109" s="42">
        <v>0.06447916666666666</v>
      </c>
      <c r="H109" s="38">
        <v>0.06304398148148148</v>
      </c>
      <c r="I109" s="42">
        <v>0.06422453703703704</v>
      </c>
      <c r="J109" s="62">
        <f t="shared" si="22"/>
        <v>4</v>
      </c>
      <c r="K109" s="61">
        <f t="shared" si="23"/>
        <v>142.86397322495816</v>
      </c>
      <c r="L109" s="61">
        <f t="shared" si="24"/>
        <v>131.205840791333</v>
      </c>
      <c r="M109" s="61">
        <f t="shared" si="25"/>
        <v>133.24363992172212</v>
      </c>
      <c r="N109" s="61">
        <f t="shared" si="26"/>
        <v>117.24065075005284</v>
      </c>
      <c r="O109" s="17">
        <f t="shared" si="27"/>
        <v>127.23004382103598</v>
      </c>
      <c r="P109" s="59">
        <f t="shared" si="21"/>
        <v>0.06350457916414556</v>
      </c>
    </row>
    <row r="110" spans="1:16" s="17" customFormat="1" ht="11.25">
      <c r="A110" s="37" t="s">
        <v>168</v>
      </c>
      <c r="B110" s="8">
        <v>127</v>
      </c>
      <c r="C110" s="21" t="s">
        <v>175</v>
      </c>
      <c r="D110" s="9" t="s">
        <v>292</v>
      </c>
      <c r="E110" s="9"/>
      <c r="F110" s="53">
        <v>0.06424768518518519</v>
      </c>
      <c r="G110" s="42">
        <v>0.0627199074074074</v>
      </c>
      <c r="H110" s="38">
        <v>0.06127314814814815</v>
      </c>
      <c r="I110" s="42">
        <v>0.06842592592592593</v>
      </c>
      <c r="J110" s="62">
        <f t="shared" si="22"/>
        <v>4</v>
      </c>
      <c r="K110" s="61">
        <f t="shared" si="23"/>
        <v>132.70380109968923</v>
      </c>
      <c r="L110" s="61">
        <f t="shared" si="24"/>
        <v>127.62600094206309</v>
      </c>
      <c r="M110" s="61">
        <f t="shared" si="25"/>
        <v>129.50097847358123</v>
      </c>
      <c r="N110" s="61">
        <f t="shared" si="26"/>
        <v>124.91020494401015</v>
      </c>
      <c r="O110" s="17">
        <f t="shared" si="27"/>
        <v>127.34572811988482</v>
      </c>
      <c r="P110" s="59">
        <f t="shared" si="21"/>
        <v>0.06356232089317168</v>
      </c>
    </row>
    <row r="111" spans="1:16" s="17" customFormat="1" ht="11.25">
      <c r="A111" s="17" t="s">
        <v>133</v>
      </c>
      <c r="B111" s="17">
        <v>45</v>
      </c>
      <c r="C111" s="17" t="s">
        <v>221</v>
      </c>
      <c r="D111" s="17" t="s">
        <v>222</v>
      </c>
      <c r="E111" s="17" t="s">
        <v>223</v>
      </c>
      <c r="F111" s="59">
        <v>0.06258101851851851</v>
      </c>
      <c r="G111" s="59">
        <v>0.06892361111111112</v>
      </c>
      <c r="H111" s="59">
        <v>0.06084490740740741</v>
      </c>
      <c r="I111" s="36">
        <v>0.06829861111111112</v>
      </c>
      <c r="J111" s="62">
        <f t="shared" si="22"/>
        <v>4</v>
      </c>
      <c r="K111" s="61">
        <f t="shared" si="23"/>
        <v>129.26129572077454</v>
      </c>
      <c r="L111" s="61">
        <f t="shared" si="24"/>
        <v>140.24964672633067</v>
      </c>
      <c r="M111" s="61">
        <f t="shared" si="25"/>
        <v>128.5958904109589</v>
      </c>
      <c r="N111" s="61">
        <f t="shared" si="26"/>
        <v>124.67779421085994</v>
      </c>
      <c r="O111" s="17">
        <f t="shared" si="27"/>
        <v>127.5116601141978</v>
      </c>
      <c r="P111" s="59">
        <f t="shared" si="21"/>
        <v>0.06364514285213865</v>
      </c>
    </row>
    <row r="112" spans="1:16" s="17" customFormat="1" ht="11.25">
      <c r="A112" s="37" t="s">
        <v>168</v>
      </c>
      <c r="B112" s="8">
        <v>176</v>
      </c>
      <c r="C112" s="21" t="s">
        <v>90</v>
      </c>
      <c r="D112" s="9" t="s">
        <v>293</v>
      </c>
      <c r="E112" s="9"/>
      <c r="F112" s="53">
        <v>0.06465277777777778</v>
      </c>
      <c r="G112" s="42">
        <v>0.06340277777777778</v>
      </c>
      <c r="H112" s="38"/>
      <c r="I112" s="42">
        <v>0.06664351851851852</v>
      </c>
      <c r="J112" s="62">
        <f t="shared" si="22"/>
        <v>3</v>
      </c>
      <c r="K112" s="61">
        <f t="shared" si="23"/>
        <v>133.54052115706432</v>
      </c>
      <c r="L112" s="61">
        <f t="shared" si="24"/>
        <v>129.01554404145077</v>
      </c>
      <c r="M112" s="61">
        <f t="shared" si="25"/>
      </c>
      <c r="N112" s="61">
        <f t="shared" si="26"/>
        <v>121.65645467990704</v>
      </c>
      <c r="O112" s="17">
        <f t="shared" si="27"/>
        <v>128.07083995947403</v>
      </c>
      <c r="P112" s="59">
        <f t="shared" si="21"/>
        <v>0.06392424737560554</v>
      </c>
    </row>
    <row r="113" spans="1:16" s="17" customFormat="1" ht="11.25">
      <c r="A113" s="17" t="s">
        <v>133</v>
      </c>
      <c r="B113" s="17">
        <v>56</v>
      </c>
      <c r="C113" s="17" t="s">
        <v>98</v>
      </c>
      <c r="D113" s="17" t="s">
        <v>32</v>
      </c>
      <c r="E113" s="17" t="s">
        <v>42</v>
      </c>
      <c r="F113" s="59">
        <v>0.06467592592592593</v>
      </c>
      <c r="G113" s="59"/>
      <c r="H113" s="59">
        <v>0.061412037037037036</v>
      </c>
      <c r="I113" s="36">
        <v>0.06630787037037038</v>
      </c>
      <c r="J113" s="62">
        <f t="shared" si="22"/>
        <v>3</v>
      </c>
      <c r="K113" s="61">
        <f t="shared" si="23"/>
        <v>133.58833373177146</v>
      </c>
      <c r="L113" s="61">
        <f t="shared" si="24"/>
      </c>
      <c r="M113" s="61">
        <f t="shared" si="25"/>
        <v>129.7945205479452</v>
      </c>
      <c r="N113" s="61">
        <f t="shared" si="26"/>
        <v>121.04373547432921</v>
      </c>
      <c r="O113" s="17">
        <f t="shared" si="27"/>
        <v>128.14219658468195</v>
      </c>
      <c r="P113" s="59">
        <f t="shared" si="21"/>
        <v>0.06395986374669455</v>
      </c>
    </row>
    <row r="114" spans="1:16" s="17" customFormat="1" ht="11.25">
      <c r="A114" s="17" t="s">
        <v>133</v>
      </c>
      <c r="B114" s="17">
        <v>77</v>
      </c>
      <c r="C114" s="17" t="s">
        <v>219</v>
      </c>
      <c r="D114" s="17" t="s">
        <v>220</v>
      </c>
      <c r="F114" s="59">
        <v>0.06215277777777778</v>
      </c>
      <c r="G114" s="59"/>
      <c r="H114" s="59">
        <v>0.0636574074074074</v>
      </c>
      <c r="I114" s="36">
        <v>0.06677083333333333</v>
      </c>
      <c r="J114" s="62">
        <f t="shared" si="22"/>
        <v>3</v>
      </c>
      <c r="K114" s="61">
        <f t="shared" si="23"/>
        <v>128.37676308869231</v>
      </c>
      <c r="L114" s="61">
        <f t="shared" si="24"/>
      </c>
      <c r="M114" s="61">
        <f t="shared" si="25"/>
        <v>134.54011741682973</v>
      </c>
      <c r="N114" s="61">
        <f t="shared" si="26"/>
        <v>121.88886541305727</v>
      </c>
      <c r="O114" s="17">
        <f t="shared" si="27"/>
        <v>128.26858197285978</v>
      </c>
      <c r="P114" s="59">
        <f t="shared" si="21"/>
        <v>0.06402294673124512</v>
      </c>
    </row>
    <row r="115" spans="1:16" s="17" customFormat="1" ht="11.25">
      <c r="A115" s="37" t="s">
        <v>168</v>
      </c>
      <c r="B115" s="8">
        <v>122</v>
      </c>
      <c r="C115" s="21" t="s">
        <v>286</v>
      </c>
      <c r="D115" s="9" t="s">
        <v>287</v>
      </c>
      <c r="E115" s="9" t="s">
        <v>9</v>
      </c>
      <c r="F115" s="53">
        <v>0.061782407407407404</v>
      </c>
      <c r="G115" s="42">
        <v>0.06342592592592593</v>
      </c>
      <c r="H115" s="38">
        <v>0.06076388888888889</v>
      </c>
      <c r="I115" s="42"/>
      <c r="J115" s="62">
        <f t="shared" si="22"/>
        <v>3</v>
      </c>
      <c r="K115" s="61">
        <f t="shared" si="23"/>
        <v>127.61176189337795</v>
      </c>
      <c r="L115" s="61">
        <f t="shared" si="24"/>
        <v>129.0626471973622</v>
      </c>
      <c r="M115" s="61">
        <f t="shared" si="25"/>
        <v>128.4246575342466</v>
      </c>
      <c r="N115" s="61">
        <f t="shared" si="26"/>
      </c>
      <c r="O115" s="17">
        <f t="shared" si="27"/>
        <v>128.36635554166224</v>
      </c>
      <c r="P115" s="59">
        <f t="shared" si="21"/>
        <v>0.06407174864275676</v>
      </c>
    </row>
    <row r="116" spans="1:16" s="17" customFormat="1" ht="11.25">
      <c r="A116" s="37" t="s">
        <v>14</v>
      </c>
      <c r="B116" s="8">
        <v>3</v>
      </c>
      <c r="C116" s="21" t="s">
        <v>15</v>
      </c>
      <c r="D116" s="9" t="s">
        <v>16</v>
      </c>
      <c r="E116" s="9" t="s">
        <v>17</v>
      </c>
      <c r="F116" s="53">
        <v>0.061134259259259256</v>
      </c>
      <c r="G116" s="42">
        <v>0.06347222222222222</v>
      </c>
      <c r="H116" s="38">
        <v>0.06246527777777777</v>
      </c>
      <c r="I116" s="43"/>
      <c r="J116" s="62">
        <f t="shared" si="22"/>
        <v>3</v>
      </c>
      <c r="K116" s="61">
        <f t="shared" si="23"/>
        <v>126.27300980157781</v>
      </c>
      <c r="L116" s="61">
        <f t="shared" si="24"/>
        <v>129.1568535091851</v>
      </c>
      <c r="M116" s="61">
        <f t="shared" si="25"/>
        <v>132.0205479452055</v>
      </c>
      <c r="N116" s="61">
        <f t="shared" si="26"/>
      </c>
      <c r="O116" s="17">
        <f t="shared" si="27"/>
        <v>129.15013708532283</v>
      </c>
      <c r="P116" s="59">
        <f t="shared" si="21"/>
        <v>0.06446295904866374</v>
      </c>
    </row>
    <row r="117" spans="1:16" s="17" customFormat="1" ht="11.25">
      <c r="A117" s="37" t="s">
        <v>168</v>
      </c>
      <c r="B117" s="8">
        <v>164</v>
      </c>
      <c r="C117" s="21" t="s">
        <v>234</v>
      </c>
      <c r="D117" s="9" t="s">
        <v>288</v>
      </c>
      <c r="E117" s="9" t="s">
        <v>38</v>
      </c>
      <c r="F117" s="53">
        <v>0.06356481481481481</v>
      </c>
      <c r="G117" s="42">
        <v>0.06350694444444445</v>
      </c>
      <c r="H117" s="38">
        <v>0.060381944444444446</v>
      </c>
      <c r="I117" s="42"/>
      <c r="J117" s="62">
        <f t="shared" si="22"/>
        <v>3</v>
      </c>
      <c r="K117" s="61">
        <f t="shared" si="23"/>
        <v>131.29333014582835</v>
      </c>
      <c r="L117" s="61">
        <f t="shared" si="24"/>
        <v>129.22750824305226</v>
      </c>
      <c r="M117" s="61">
        <f t="shared" si="25"/>
        <v>127.61741682974561</v>
      </c>
      <c r="N117" s="61">
        <f t="shared" si="26"/>
      </c>
      <c r="O117" s="17">
        <f t="shared" si="27"/>
        <v>129.37941840620874</v>
      </c>
      <c r="P117" s="59">
        <f t="shared" si="21"/>
        <v>0.06457740068018232</v>
      </c>
    </row>
    <row r="118" spans="1:16" s="17" customFormat="1" ht="11.25">
      <c r="A118" s="37" t="s">
        <v>168</v>
      </c>
      <c r="B118" s="8">
        <v>131</v>
      </c>
      <c r="C118" s="21" t="s">
        <v>248</v>
      </c>
      <c r="D118" s="9" t="s">
        <v>232</v>
      </c>
      <c r="E118" s="9" t="s">
        <v>289</v>
      </c>
      <c r="F118" s="53">
        <v>0.0637962962962963</v>
      </c>
      <c r="G118" s="42">
        <v>0.06505787037037036</v>
      </c>
      <c r="H118" s="38"/>
      <c r="I118" s="42">
        <v>0.0682175925925926</v>
      </c>
      <c r="J118" s="62">
        <f t="shared" si="22"/>
        <v>3</v>
      </c>
      <c r="K118" s="61">
        <f t="shared" si="23"/>
        <v>131.77145589289984</v>
      </c>
      <c r="L118" s="61">
        <f t="shared" si="24"/>
        <v>132.38341968911917</v>
      </c>
      <c r="M118" s="61">
        <f t="shared" si="25"/>
      </c>
      <c r="N118" s="61">
        <f t="shared" si="26"/>
        <v>124.52989647158252</v>
      </c>
      <c r="O118" s="17">
        <f t="shared" si="27"/>
        <v>129.56159068453383</v>
      </c>
      <c r="P118" s="59">
        <f t="shared" si="21"/>
        <v>0.06466832868368659</v>
      </c>
    </row>
    <row r="119" spans="1:16" s="17" customFormat="1" ht="11.25">
      <c r="A119" s="37" t="s">
        <v>81</v>
      </c>
      <c r="B119" s="8">
        <v>459</v>
      </c>
      <c r="C119" s="21" t="s">
        <v>125</v>
      </c>
      <c r="D119" s="9" t="s">
        <v>126</v>
      </c>
      <c r="E119" s="9" t="s">
        <v>42</v>
      </c>
      <c r="F119" s="53">
        <v>0.0661111111111111</v>
      </c>
      <c r="G119" s="38">
        <v>0.06451388888888888</v>
      </c>
      <c r="H119" s="38"/>
      <c r="I119" s="42">
        <v>0.06828703703703703</v>
      </c>
      <c r="J119" s="62">
        <f t="shared" si="22"/>
        <v>3</v>
      </c>
      <c r="K119" s="61">
        <f t="shared" si="23"/>
        <v>136.5527133636146</v>
      </c>
      <c r="L119" s="61">
        <f t="shared" si="24"/>
        <v>131.27649552520015</v>
      </c>
      <c r="M119" s="61">
        <f t="shared" si="25"/>
      </c>
      <c r="N119" s="61">
        <f t="shared" si="26"/>
        <v>124.65666596239173</v>
      </c>
      <c r="O119" s="17">
        <f t="shared" si="27"/>
        <v>130.82862495040214</v>
      </c>
      <c r="P119" s="59">
        <f t="shared" si="21"/>
        <v>0.06530074596048718</v>
      </c>
    </row>
    <row r="120" spans="1:16" s="17" customFormat="1" ht="11.25">
      <c r="A120" s="37" t="s">
        <v>0</v>
      </c>
      <c r="B120" s="8">
        <v>420</v>
      </c>
      <c r="C120" s="21" t="s">
        <v>59</v>
      </c>
      <c r="D120" s="9" t="s">
        <v>62</v>
      </c>
      <c r="E120" s="9"/>
      <c r="F120" s="53">
        <v>0.06528935185185185</v>
      </c>
      <c r="G120" s="42">
        <v>0.06267361111111111</v>
      </c>
      <c r="H120" s="42">
        <v>0.061782407407407404</v>
      </c>
      <c r="I120" s="42"/>
      <c r="J120" s="62">
        <f t="shared" si="22"/>
        <v>3</v>
      </c>
      <c r="K120" s="61">
        <f t="shared" si="23"/>
        <v>134.85536696151087</v>
      </c>
      <c r="L120" s="61">
        <f t="shared" si="24"/>
        <v>127.5317946302402</v>
      </c>
      <c r="M120" s="61">
        <f t="shared" si="25"/>
        <v>130.57729941291583</v>
      </c>
      <c r="N120" s="61">
        <f t="shared" si="26"/>
      </c>
      <c r="O120" s="17">
        <f t="shared" si="27"/>
        <v>130.98815366822228</v>
      </c>
      <c r="P120" s="59">
        <f t="shared" si="21"/>
        <v>0.06538037183960749</v>
      </c>
    </row>
    <row r="121" spans="1:16" s="17" customFormat="1" ht="11.25">
      <c r="A121" s="17" t="s">
        <v>133</v>
      </c>
      <c r="B121" s="17">
        <v>66</v>
      </c>
      <c r="C121" s="17" t="s">
        <v>75</v>
      </c>
      <c r="D121" s="17" t="s">
        <v>226</v>
      </c>
      <c r="E121" s="17" t="s">
        <v>227</v>
      </c>
      <c r="F121" s="59">
        <v>0.06394675925925926</v>
      </c>
      <c r="G121" s="59">
        <v>0.06649305555555556</v>
      </c>
      <c r="H121" s="59"/>
      <c r="I121" s="36">
        <v>0.06886574074074074</v>
      </c>
      <c r="J121" s="62">
        <f t="shared" si="22"/>
        <v>3</v>
      </c>
      <c r="K121" s="61">
        <f t="shared" si="23"/>
        <v>132.0822376284963</v>
      </c>
      <c r="L121" s="61">
        <f t="shared" si="24"/>
        <v>135.3038153556288</v>
      </c>
      <c r="M121" s="61">
        <f t="shared" si="25"/>
      </c>
      <c r="N121" s="61">
        <f t="shared" si="26"/>
        <v>125.71307838580184</v>
      </c>
      <c r="O121" s="17">
        <f t="shared" si="27"/>
        <v>131.03304378997564</v>
      </c>
      <c r="P121" s="59">
        <f t="shared" si="21"/>
        <v>0.06540277793336458</v>
      </c>
    </row>
    <row r="122" spans="1:16" s="17" customFormat="1" ht="11.25">
      <c r="A122" s="17" t="s">
        <v>133</v>
      </c>
      <c r="B122" s="17">
        <v>42</v>
      </c>
      <c r="C122" s="17" t="s">
        <v>238</v>
      </c>
      <c r="D122" s="17" t="s">
        <v>28</v>
      </c>
      <c r="E122" s="17" t="s">
        <v>9</v>
      </c>
      <c r="F122" s="59">
        <v>0.0678125</v>
      </c>
      <c r="G122" s="59">
        <v>0.06275462962962963</v>
      </c>
      <c r="H122" s="59">
        <v>0.059537037037037034</v>
      </c>
      <c r="I122" s="36"/>
      <c r="J122" s="62">
        <f t="shared" si="22"/>
        <v>3</v>
      </c>
      <c r="K122" s="61">
        <f t="shared" si="23"/>
        <v>140.06693760458998</v>
      </c>
      <c r="L122" s="61">
        <f t="shared" si="24"/>
        <v>127.69665567593027</v>
      </c>
      <c r="M122" s="61">
        <f t="shared" si="25"/>
        <v>125.83170254403132</v>
      </c>
      <c r="N122" s="61">
        <f t="shared" si="26"/>
      </c>
      <c r="O122" s="17">
        <f t="shared" si="27"/>
        <v>131.1984319415172</v>
      </c>
      <c r="P122" s="59">
        <f t="shared" si="21"/>
        <v>0.06548532844303159</v>
      </c>
    </row>
    <row r="123" spans="1:16" s="17" customFormat="1" ht="11.25">
      <c r="A123" s="37" t="s">
        <v>66</v>
      </c>
      <c r="B123" s="8">
        <v>209</v>
      </c>
      <c r="C123" s="21" t="s">
        <v>73</v>
      </c>
      <c r="D123" s="9" t="s">
        <v>74</v>
      </c>
      <c r="E123" s="9" t="s">
        <v>77</v>
      </c>
      <c r="F123" s="53">
        <v>0.06438657407407407</v>
      </c>
      <c r="G123" s="42"/>
      <c r="H123" s="42">
        <v>0.06487268518518519</v>
      </c>
      <c r="I123" s="42">
        <v>0.06905092592592592</v>
      </c>
      <c r="J123" s="62">
        <f t="shared" si="22"/>
        <v>3</v>
      </c>
      <c r="K123" s="61">
        <f t="shared" si="23"/>
        <v>132.99067654793208</v>
      </c>
      <c r="L123" s="61">
        <f t="shared" si="24"/>
      </c>
      <c r="M123" s="61">
        <f t="shared" si="25"/>
        <v>137.1086105675147</v>
      </c>
      <c r="N123" s="61">
        <f t="shared" si="26"/>
        <v>126.05113036129305</v>
      </c>
      <c r="O123" s="17">
        <f t="shared" si="27"/>
        <v>132.05013915891325</v>
      </c>
      <c r="P123" s="59">
        <f t="shared" si="21"/>
        <v>0.06591044272254785</v>
      </c>
    </row>
    <row r="124" spans="1:16" s="17" customFormat="1" ht="11.25">
      <c r="A124" s="37" t="s">
        <v>168</v>
      </c>
      <c r="B124" s="8">
        <v>357</v>
      </c>
      <c r="C124" s="21" t="s">
        <v>315</v>
      </c>
      <c r="D124" s="9" t="s">
        <v>316</v>
      </c>
      <c r="E124" s="9" t="s">
        <v>9</v>
      </c>
      <c r="F124" s="53"/>
      <c r="G124" s="42">
        <v>0.06541666666666666</v>
      </c>
      <c r="H124" s="38">
        <v>0.062476851851851846</v>
      </c>
      <c r="I124" s="42">
        <v>0.07203703703703704</v>
      </c>
      <c r="J124" s="62">
        <f t="shared" si="22"/>
        <v>3</v>
      </c>
      <c r="K124" s="61">
        <f t="shared" si="23"/>
      </c>
      <c r="L124" s="61">
        <f t="shared" si="24"/>
        <v>133.11351860574655</v>
      </c>
      <c r="M124" s="61">
        <f t="shared" si="25"/>
        <v>132.0450097847358</v>
      </c>
      <c r="N124" s="61">
        <f t="shared" si="26"/>
        <v>131.50221846608918</v>
      </c>
      <c r="O124" s="17">
        <f t="shared" si="27"/>
        <v>132.22024895219053</v>
      </c>
      <c r="P124" s="59">
        <f t="shared" si="21"/>
        <v>0.06599534995443539</v>
      </c>
    </row>
    <row r="125" spans="1:16" s="17" customFormat="1" ht="11.25">
      <c r="A125" s="37" t="s">
        <v>168</v>
      </c>
      <c r="B125" s="8">
        <v>238</v>
      </c>
      <c r="C125" s="21" t="s">
        <v>294</v>
      </c>
      <c r="D125" s="9" t="s">
        <v>295</v>
      </c>
      <c r="E125" s="9"/>
      <c r="F125" s="53">
        <v>0.06623842592592592</v>
      </c>
      <c r="G125" s="42">
        <v>0.06532407407407408</v>
      </c>
      <c r="H125" s="38"/>
      <c r="I125" s="42">
        <v>0.07099537037037036</v>
      </c>
      <c r="J125" s="62">
        <f t="shared" si="22"/>
        <v>3</v>
      </c>
      <c r="K125" s="61">
        <f t="shared" si="23"/>
        <v>136.81568252450393</v>
      </c>
      <c r="L125" s="61">
        <f t="shared" si="24"/>
        <v>132.92510598210077</v>
      </c>
      <c r="M125" s="61">
        <f t="shared" si="25"/>
      </c>
      <c r="N125" s="61">
        <f t="shared" si="26"/>
        <v>129.60067610395097</v>
      </c>
      <c r="O125" s="17">
        <f t="shared" si="27"/>
        <v>133.1138215368519</v>
      </c>
      <c r="P125" s="59">
        <f t="shared" si="21"/>
        <v>0.06644136057611966</v>
      </c>
    </row>
    <row r="126" spans="1:16" s="17" customFormat="1" ht="11.25">
      <c r="A126" s="37" t="s">
        <v>81</v>
      </c>
      <c r="B126" s="8">
        <v>182</v>
      </c>
      <c r="C126" s="21" t="s">
        <v>101</v>
      </c>
      <c r="D126" s="9" t="s">
        <v>102</v>
      </c>
      <c r="E126" s="9" t="s">
        <v>9</v>
      </c>
      <c r="F126" s="53">
        <v>0.06208333333333333</v>
      </c>
      <c r="G126" s="38">
        <v>0.06446759259259259</v>
      </c>
      <c r="H126" s="38">
        <v>0.06636574074074074</v>
      </c>
      <c r="I126" s="42"/>
      <c r="J126" s="62">
        <f t="shared" si="22"/>
        <v>3</v>
      </c>
      <c r="K126" s="61">
        <f t="shared" si="23"/>
        <v>128.23332536457087</v>
      </c>
      <c r="L126" s="61">
        <f t="shared" si="24"/>
        <v>131.18228921337726</v>
      </c>
      <c r="M126" s="61">
        <f t="shared" si="25"/>
        <v>140.2641878669276</v>
      </c>
      <c r="N126" s="61">
        <f t="shared" si="26"/>
      </c>
      <c r="O126" s="17">
        <f t="shared" si="27"/>
        <v>133.22660081495857</v>
      </c>
      <c r="P126" s="59">
        <f t="shared" si="21"/>
        <v>0.06649765231649409</v>
      </c>
    </row>
    <row r="127" spans="1:16" s="17" customFormat="1" ht="11.25">
      <c r="A127" s="17" t="s">
        <v>133</v>
      </c>
      <c r="B127" s="17">
        <v>424</v>
      </c>
      <c r="C127" s="17" t="s">
        <v>224</v>
      </c>
      <c r="D127" s="17" t="s">
        <v>225</v>
      </c>
      <c r="F127" s="59">
        <v>0.06314814814814815</v>
      </c>
      <c r="G127" s="59">
        <v>0.06601851851851852</v>
      </c>
      <c r="H127" s="59">
        <v>0.06403935185185185</v>
      </c>
      <c r="I127" s="36"/>
      <c r="J127" s="62">
        <f t="shared" si="22"/>
        <v>3</v>
      </c>
      <c r="K127" s="61">
        <f t="shared" si="23"/>
        <v>130.43270380109968</v>
      </c>
      <c r="L127" s="61">
        <f t="shared" si="24"/>
        <v>134.33820065944417</v>
      </c>
      <c r="M127" s="61">
        <f t="shared" si="25"/>
        <v>135.34735812133073</v>
      </c>
      <c r="N127" s="61">
        <f t="shared" si="26"/>
      </c>
      <c r="O127" s="17">
        <f t="shared" si="27"/>
        <v>133.3727541939582</v>
      </c>
      <c r="P127" s="59">
        <f t="shared" si="21"/>
        <v>0.06657060213674129</v>
      </c>
    </row>
    <row r="128" spans="1:16" s="17" customFormat="1" ht="11.25">
      <c r="A128" s="37" t="s">
        <v>81</v>
      </c>
      <c r="B128" s="8">
        <v>454</v>
      </c>
      <c r="C128" s="21" t="s">
        <v>103</v>
      </c>
      <c r="D128" s="9" t="s">
        <v>104</v>
      </c>
      <c r="E128" s="9" t="s">
        <v>9</v>
      </c>
      <c r="F128" s="53">
        <v>0.06283564814814814</v>
      </c>
      <c r="G128" s="38">
        <v>0.0627199074074074</v>
      </c>
      <c r="H128" s="38">
        <v>0.06824074074074074</v>
      </c>
      <c r="I128" s="42"/>
      <c r="J128" s="62">
        <f t="shared" si="22"/>
        <v>3</v>
      </c>
      <c r="K128" s="61">
        <f t="shared" si="23"/>
        <v>129.78723404255317</v>
      </c>
      <c r="L128" s="61">
        <f t="shared" si="24"/>
        <v>127.62600094206309</v>
      </c>
      <c r="M128" s="61">
        <f t="shared" si="25"/>
        <v>144.2270058708415</v>
      </c>
      <c r="N128" s="61">
        <f t="shared" si="26"/>
      </c>
      <c r="O128" s="17">
        <f t="shared" si="27"/>
        <v>133.88008028515256</v>
      </c>
      <c r="P128" s="59">
        <f t="shared" si="21"/>
        <v>0.06682382479510653</v>
      </c>
    </row>
    <row r="129" spans="1:16" s="17" customFormat="1" ht="11.25">
      <c r="A129" s="37" t="s">
        <v>168</v>
      </c>
      <c r="B129" s="8">
        <v>478</v>
      </c>
      <c r="C129" s="21" t="s">
        <v>296</v>
      </c>
      <c r="D129" s="9" t="s">
        <v>173</v>
      </c>
      <c r="E129" s="9" t="s">
        <v>237</v>
      </c>
      <c r="F129" s="53">
        <v>0.06724537037037037</v>
      </c>
      <c r="G129" s="42">
        <v>0.06417824074074074</v>
      </c>
      <c r="H129" s="38">
        <v>0.06315972222222223</v>
      </c>
      <c r="I129" s="42"/>
      <c r="J129" s="62">
        <f t="shared" si="22"/>
        <v>3</v>
      </c>
      <c r="K129" s="61">
        <f t="shared" si="23"/>
        <v>138.89552952426487</v>
      </c>
      <c r="L129" s="61">
        <f t="shared" si="24"/>
        <v>130.59349976448422</v>
      </c>
      <c r="M129" s="61">
        <f t="shared" si="25"/>
        <v>133.48825831702547</v>
      </c>
      <c r="N129" s="61">
        <f t="shared" si="26"/>
      </c>
      <c r="O129" s="17">
        <f t="shared" si="27"/>
        <v>134.32576253525818</v>
      </c>
      <c r="P129" s="59">
        <f aca="true" t="shared" si="28" ref="P129:P160">$O$2*O129/100</f>
        <v>0.06704627904320612</v>
      </c>
    </row>
    <row r="130" spans="1:16" s="17" customFormat="1" ht="11.25">
      <c r="A130" s="17" t="s">
        <v>133</v>
      </c>
      <c r="B130" s="17">
        <v>76</v>
      </c>
      <c r="C130" s="17" t="s">
        <v>234</v>
      </c>
      <c r="D130" s="17" t="s">
        <v>155</v>
      </c>
      <c r="E130" s="17" t="s">
        <v>38</v>
      </c>
      <c r="F130" s="59">
        <v>0.0658912037037037</v>
      </c>
      <c r="G130" s="59">
        <v>0.06572916666666667</v>
      </c>
      <c r="H130" s="59">
        <v>0.06305555555555555</v>
      </c>
      <c r="I130" s="36"/>
      <c r="J130" s="62">
        <f t="shared" si="22"/>
        <v>3</v>
      </c>
      <c r="K130" s="61">
        <f t="shared" si="23"/>
        <v>136.09849390389672</v>
      </c>
      <c r="L130" s="61">
        <f t="shared" si="24"/>
        <v>133.7494112105511</v>
      </c>
      <c r="M130" s="61">
        <f t="shared" si="25"/>
        <v>133.26810176125244</v>
      </c>
      <c r="N130" s="61">
        <f t="shared" si="26"/>
      </c>
      <c r="O130" s="17">
        <f t="shared" si="27"/>
        <v>134.3720022919001</v>
      </c>
      <c r="P130" s="59">
        <f t="shared" si="28"/>
        <v>0.06706935878284943</v>
      </c>
    </row>
    <row r="131" spans="1:16" s="17" customFormat="1" ht="11.25">
      <c r="A131" s="17" t="s">
        <v>133</v>
      </c>
      <c r="B131" s="17">
        <v>57</v>
      </c>
      <c r="C131" s="17" t="s">
        <v>57</v>
      </c>
      <c r="D131" s="17" t="s">
        <v>236</v>
      </c>
      <c r="E131" s="17" t="s">
        <v>237</v>
      </c>
      <c r="F131" s="59">
        <v>0.06738425925925927</v>
      </c>
      <c r="G131" s="59">
        <v>0.06751157407407408</v>
      </c>
      <c r="H131" s="59">
        <v>0.06420138888888889</v>
      </c>
      <c r="I131" s="36">
        <v>0.07158564814814815</v>
      </c>
      <c r="J131" s="62">
        <f t="shared" si="22"/>
        <v>4</v>
      </c>
      <c r="K131" s="61">
        <f t="shared" si="23"/>
        <v>139.18240497250778</v>
      </c>
      <c r="L131" s="61">
        <f t="shared" si="24"/>
        <v>137.37635421573248</v>
      </c>
      <c r="M131" s="61">
        <f t="shared" si="25"/>
        <v>135.6898238747554</v>
      </c>
      <c r="N131" s="61">
        <f t="shared" si="26"/>
        <v>130.6782167758293</v>
      </c>
      <c r="O131" s="17">
        <f t="shared" si="27"/>
        <v>134.58146495543906</v>
      </c>
      <c r="P131" s="59">
        <f t="shared" si="28"/>
        <v>0.06717390828939016</v>
      </c>
    </row>
    <row r="132" spans="1:16" s="17" customFormat="1" ht="11.25">
      <c r="A132" s="37" t="s">
        <v>66</v>
      </c>
      <c r="B132" s="41">
        <v>207</v>
      </c>
      <c r="C132" s="40" t="s">
        <v>75</v>
      </c>
      <c r="D132" s="18" t="s">
        <v>78</v>
      </c>
      <c r="E132" s="18"/>
      <c r="F132" s="54"/>
      <c r="G132" s="42">
        <v>0.06664351851851852</v>
      </c>
      <c r="H132" s="54">
        <v>0.06586805555555555</v>
      </c>
      <c r="I132" s="42">
        <v>0.07068287037037037</v>
      </c>
      <c r="J132" s="62">
        <f aca="true" t="shared" si="29" ref="J132:J163">COUNT(F132:I132)</f>
        <v>3</v>
      </c>
      <c r="K132" s="61">
        <f aca="true" t="shared" si="30" ref="K132:K158">IF(F132="","",F132/$K$2*100)</f>
      </c>
      <c r="L132" s="61">
        <f aca="true" t="shared" si="31" ref="L132:L158">IF(G132="","",G132/$L$2*100)</f>
        <v>135.60998586905322</v>
      </c>
      <c r="M132" s="61">
        <f aca="true" t="shared" si="32" ref="M132:M158">IF(H132="","",H132/$M$2*100)</f>
        <v>139.2123287671233</v>
      </c>
      <c r="N132" s="61">
        <f aca="true" t="shared" si="33" ref="N132:N158">IF(I132="","",I132/$N$2*100)</f>
        <v>129.03021339530954</v>
      </c>
      <c r="O132" s="17">
        <f aca="true" t="shared" si="34" ref="O132:O163">(SMALL(K132:N132,1)+SMALL(K132:N132,2)+SMALL(K132:N132,3))/3</f>
        <v>134.6175093438287</v>
      </c>
      <c r="P132" s="59">
        <f t="shared" si="28"/>
        <v>0.06719189919505339</v>
      </c>
    </row>
    <row r="133" spans="1:16" s="17" customFormat="1" ht="11.25">
      <c r="A133" s="37" t="s">
        <v>81</v>
      </c>
      <c r="B133" s="8">
        <v>198</v>
      </c>
      <c r="C133" s="21" t="s">
        <v>192</v>
      </c>
      <c r="D133" s="9" t="s">
        <v>102</v>
      </c>
      <c r="E133" s="9" t="s">
        <v>193</v>
      </c>
      <c r="F133" s="53">
        <v>0.06731481481481481</v>
      </c>
      <c r="G133" s="38">
        <v>0.06660879629629629</v>
      </c>
      <c r="H133" s="38"/>
      <c r="I133" s="42">
        <v>0.07172453703703703</v>
      </c>
      <c r="J133" s="62">
        <f t="shared" si="29"/>
        <v>3</v>
      </c>
      <c r="K133" s="61">
        <f t="shared" si="30"/>
        <v>139.0389672483863</v>
      </c>
      <c r="L133" s="61">
        <f t="shared" si="31"/>
        <v>135.53933113518605</v>
      </c>
      <c r="M133" s="61">
        <f t="shared" si="32"/>
      </c>
      <c r="N133" s="61">
        <f t="shared" si="33"/>
        <v>130.93175575744772</v>
      </c>
      <c r="O133" s="17">
        <f t="shared" si="34"/>
        <v>135.1700180470067</v>
      </c>
      <c r="P133" s="59">
        <f t="shared" si="28"/>
        <v>0.06746767393839309</v>
      </c>
    </row>
    <row r="134" spans="1:16" s="17" customFormat="1" ht="11.25">
      <c r="A134" s="17" t="s">
        <v>133</v>
      </c>
      <c r="B134" s="17">
        <v>78</v>
      </c>
      <c r="C134" s="17" t="s">
        <v>151</v>
      </c>
      <c r="D134" s="17" t="s">
        <v>52</v>
      </c>
      <c r="E134" s="17" t="s">
        <v>235</v>
      </c>
      <c r="F134" s="59">
        <v>0.06722222222222222</v>
      </c>
      <c r="G134" s="59">
        <v>0.06539351851851852</v>
      </c>
      <c r="H134" s="59">
        <v>0.06371527777777779</v>
      </c>
      <c r="I134" s="36"/>
      <c r="J134" s="62">
        <f t="shared" si="29"/>
        <v>3</v>
      </c>
      <c r="K134" s="61">
        <f t="shared" si="30"/>
        <v>138.84771694955774</v>
      </c>
      <c r="L134" s="61">
        <f t="shared" si="31"/>
        <v>133.06641544983512</v>
      </c>
      <c r="M134" s="61">
        <f t="shared" si="32"/>
        <v>134.66242661448143</v>
      </c>
      <c r="N134" s="61">
        <f t="shared" si="33"/>
      </c>
      <c r="O134" s="17">
        <f t="shared" si="34"/>
        <v>135.52551967129145</v>
      </c>
      <c r="P134" s="59">
        <f t="shared" si="28"/>
        <v>0.06764511615537551</v>
      </c>
    </row>
    <row r="135" spans="1:16" s="17" customFormat="1" ht="11.25">
      <c r="A135" s="37" t="s">
        <v>81</v>
      </c>
      <c r="B135" s="8">
        <v>185</v>
      </c>
      <c r="C135" s="21" t="s">
        <v>40</v>
      </c>
      <c r="D135" s="9" t="s">
        <v>108</v>
      </c>
      <c r="E135" s="9" t="s">
        <v>109</v>
      </c>
      <c r="F135" s="53">
        <v>0.06736111111111111</v>
      </c>
      <c r="G135" s="38">
        <v>0.06762731481481482</v>
      </c>
      <c r="H135" s="38">
        <v>0.06825231481481481</v>
      </c>
      <c r="I135" s="42">
        <v>0.07215277777777777</v>
      </c>
      <c r="J135" s="62">
        <f t="shared" si="29"/>
        <v>4</v>
      </c>
      <c r="K135" s="61">
        <f t="shared" si="30"/>
        <v>139.13459239780062</v>
      </c>
      <c r="L135" s="61">
        <f t="shared" si="31"/>
        <v>137.61186999528968</v>
      </c>
      <c r="M135" s="61">
        <f t="shared" si="32"/>
        <v>144.25146771037183</v>
      </c>
      <c r="N135" s="61">
        <f t="shared" si="33"/>
        <v>131.7135009507712</v>
      </c>
      <c r="O135" s="17">
        <f t="shared" si="34"/>
        <v>136.15332111462047</v>
      </c>
      <c r="P135" s="59">
        <f t="shared" si="28"/>
        <v>0.06795847191050935</v>
      </c>
    </row>
    <row r="136" spans="1:16" s="17" customFormat="1" ht="11.25">
      <c r="A136" s="37" t="s">
        <v>168</v>
      </c>
      <c r="B136" s="8">
        <v>123</v>
      </c>
      <c r="C136" s="21" t="s">
        <v>98</v>
      </c>
      <c r="D136" s="9" t="s">
        <v>305</v>
      </c>
      <c r="E136" s="9" t="s">
        <v>9</v>
      </c>
      <c r="F136" s="53">
        <v>0.07493055555555556</v>
      </c>
      <c r="G136" s="42">
        <v>0.06672453703703704</v>
      </c>
      <c r="H136" s="38">
        <v>0.06450231481481482</v>
      </c>
      <c r="I136" s="42">
        <v>0.07543981481481482</v>
      </c>
      <c r="J136" s="62">
        <f t="shared" si="29"/>
        <v>4</v>
      </c>
      <c r="K136" s="61">
        <f t="shared" si="30"/>
        <v>154.769304327038</v>
      </c>
      <c r="L136" s="61">
        <f t="shared" si="31"/>
        <v>135.77484691474328</v>
      </c>
      <c r="M136" s="61">
        <f t="shared" si="32"/>
        <v>136.32583170254404</v>
      </c>
      <c r="N136" s="61">
        <f t="shared" si="33"/>
        <v>137.71392351574056</v>
      </c>
      <c r="O136" s="17">
        <f t="shared" si="34"/>
        <v>136.60486737767596</v>
      </c>
      <c r="P136" s="59">
        <f t="shared" si="28"/>
        <v>0.06818385307479487</v>
      </c>
    </row>
    <row r="137" spans="1:16" s="17" customFormat="1" ht="11.25">
      <c r="A137" s="17" t="s">
        <v>133</v>
      </c>
      <c r="B137" s="17">
        <v>41</v>
      </c>
      <c r="C137" s="17" t="s">
        <v>231</v>
      </c>
      <c r="D137" s="17" t="s">
        <v>232</v>
      </c>
      <c r="E137" s="17" t="s">
        <v>233</v>
      </c>
      <c r="F137" s="59">
        <v>0.06575231481481482</v>
      </c>
      <c r="G137" s="59">
        <v>0.06674768518518519</v>
      </c>
      <c r="H137" s="59">
        <v>0.0663773148148148</v>
      </c>
      <c r="I137" s="36"/>
      <c r="J137" s="62">
        <f t="shared" si="29"/>
        <v>3</v>
      </c>
      <c r="K137" s="61">
        <f t="shared" si="30"/>
        <v>135.81161845565384</v>
      </c>
      <c r="L137" s="61">
        <f t="shared" si="31"/>
        <v>135.8219500706547</v>
      </c>
      <c r="M137" s="61">
        <f t="shared" si="32"/>
        <v>140.2886497064579</v>
      </c>
      <c r="N137" s="61">
        <f t="shared" si="33"/>
      </c>
      <c r="O137" s="17">
        <f t="shared" si="34"/>
        <v>137.3074060775888</v>
      </c>
      <c r="P137" s="59">
        <f t="shared" si="28"/>
        <v>0.06853451258212984</v>
      </c>
    </row>
    <row r="138" spans="1:16" s="17" customFormat="1" ht="11.25">
      <c r="A138" s="37" t="s">
        <v>168</v>
      </c>
      <c r="B138" s="8">
        <v>472</v>
      </c>
      <c r="C138" s="21" t="s">
        <v>302</v>
      </c>
      <c r="D138" s="9" t="s">
        <v>79</v>
      </c>
      <c r="E138" s="9"/>
      <c r="F138" s="53">
        <v>0.07153935185185185</v>
      </c>
      <c r="G138" s="42">
        <v>0.06760416666666667</v>
      </c>
      <c r="H138" s="38">
        <v>0.0666550925925926</v>
      </c>
      <c r="I138" s="42">
        <v>0.07417824074074074</v>
      </c>
      <c r="J138" s="62">
        <f t="shared" si="29"/>
        <v>4</v>
      </c>
      <c r="K138" s="61">
        <f t="shared" si="30"/>
        <v>147.76476213244084</v>
      </c>
      <c r="L138" s="61">
        <f t="shared" si="31"/>
        <v>137.56476683937825</v>
      </c>
      <c r="M138" s="61">
        <f t="shared" si="32"/>
        <v>140.87573385518596</v>
      </c>
      <c r="N138" s="61">
        <f t="shared" si="33"/>
        <v>135.41094443270654</v>
      </c>
      <c r="O138" s="17">
        <f t="shared" si="34"/>
        <v>137.95048170909027</v>
      </c>
      <c r="P138" s="59">
        <f t="shared" si="28"/>
        <v>0.068855492172506</v>
      </c>
    </row>
    <row r="139" spans="1:16" s="17" customFormat="1" ht="11.25">
      <c r="A139" s="37" t="s">
        <v>168</v>
      </c>
      <c r="B139" s="8">
        <v>441</v>
      </c>
      <c r="C139" s="21" t="s">
        <v>298</v>
      </c>
      <c r="D139" s="9" t="s">
        <v>102</v>
      </c>
      <c r="E139" s="9"/>
      <c r="F139" s="53">
        <v>0.07032407407407408</v>
      </c>
      <c r="G139" s="42">
        <v>0.06775462962962964</v>
      </c>
      <c r="H139" s="38">
        <v>0.07038194444444444</v>
      </c>
      <c r="I139" s="42">
        <v>0.07175925925925926</v>
      </c>
      <c r="J139" s="62">
        <f t="shared" si="29"/>
        <v>4</v>
      </c>
      <c r="K139" s="61">
        <f t="shared" si="30"/>
        <v>145.25460196031557</v>
      </c>
      <c r="L139" s="61">
        <f t="shared" si="31"/>
        <v>137.87093735280266</v>
      </c>
      <c r="M139" s="61">
        <f t="shared" si="32"/>
        <v>148.75244618395305</v>
      </c>
      <c r="N139" s="61">
        <f t="shared" si="33"/>
        <v>130.99514050285234</v>
      </c>
      <c r="O139" s="17">
        <f t="shared" si="34"/>
        <v>138.0402266053235</v>
      </c>
      <c r="P139" s="59">
        <f t="shared" si="28"/>
        <v>0.06890028671706686</v>
      </c>
    </row>
    <row r="140" spans="1:16" s="17" customFormat="1" ht="11.25">
      <c r="A140" s="37" t="s">
        <v>81</v>
      </c>
      <c r="B140" s="8">
        <v>457</v>
      </c>
      <c r="C140" s="21" t="s">
        <v>127</v>
      </c>
      <c r="D140" s="9" t="s">
        <v>128</v>
      </c>
      <c r="E140" s="9" t="s">
        <v>9</v>
      </c>
      <c r="F140" s="53">
        <v>0.0687962962962963</v>
      </c>
      <c r="G140" s="38"/>
      <c r="H140" s="38">
        <v>0.066875</v>
      </c>
      <c r="I140" s="42">
        <v>0.07167824074074074</v>
      </c>
      <c r="J140" s="62">
        <f t="shared" si="29"/>
        <v>3</v>
      </c>
      <c r="K140" s="61">
        <f t="shared" si="30"/>
        <v>142.0989720296438</v>
      </c>
      <c r="L140" s="61">
        <f t="shared" si="31"/>
      </c>
      <c r="M140" s="61">
        <f t="shared" si="32"/>
        <v>141.34050880626225</v>
      </c>
      <c r="N140" s="61">
        <f t="shared" si="33"/>
        <v>130.8472427635749</v>
      </c>
      <c r="O140" s="17">
        <f t="shared" si="34"/>
        <v>138.09557453316032</v>
      </c>
      <c r="P140" s="59">
        <f t="shared" si="28"/>
        <v>0.06892791263590901</v>
      </c>
    </row>
    <row r="141" spans="1:16" s="17" customFormat="1" ht="11.25">
      <c r="A141" s="17" t="s">
        <v>133</v>
      </c>
      <c r="B141" s="17">
        <v>421</v>
      </c>
      <c r="C141" s="17" t="s">
        <v>248</v>
      </c>
      <c r="D141" s="17" t="s">
        <v>146</v>
      </c>
      <c r="E141" s="17" t="s">
        <v>42</v>
      </c>
      <c r="F141" s="59">
        <v>0.06440972222222223</v>
      </c>
      <c r="G141" s="59">
        <v>0.06671296296296296</v>
      </c>
      <c r="H141" s="59">
        <v>0.07128472222222222</v>
      </c>
      <c r="I141" s="36"/>
      <c r="J141" s="62">
        <f t="shared" si="29"/>
        <v>3</v>
      </c>
      <c r="K141" s="61">
        <f t="shared" si="30"/>
        <v>133.03848912263928</v>
      </c>
      <c r="L141" s="61">
        <f t="shared" si="31"/>
        <v>135.75129533678754</v>
      </c>
      <c r="M141" s="61">
        <f t="shared" si="32"/>
        <v>150.660469667319</v>
      </c>
      <c r="N141" s="61">
        <f t="shared" si="33"/>
      </c>
      <c r="O141" s="17">
        <f t="shared" si="34"/>
        <v>139.81675137558193</v>
      </c>
      <c r="P141" s="59">
        <f t="shared" si="28"/>
        <v>0.06978700697999966</v>
      </c>
    </row>
    <row r="142" spans="1:16" s="17" customFormat="1" ht="11.25">
      <c r="A142" s="37" t="s">
        <v>81</v>
      </c>
      <c r="B142" s="8">
        <v>456</v>
      </c>
      <c r="C142" s="21" t="s">
        <v>110</v>
      </c>
      <c r="D142" s="9" t="s">
        <v>111</v>
      </c>
      <c r="E142" s="9" t="s">
        <v>42</v>
      </c>
      <c r="F142" s="53">
        <v>0.07309027777777778</v>
      </c>
      <c r="G142" s="38">
        <v>0.07004629629629629</v>
      </c>
      <c r="H142" s="38">
        <v>0.06957175925925925</v>
      </c>
      <c r="I142" s="42">
        <v>0.07402777777777779</v>
      </c>
      <c r="J142" s="62">
        <f t="shared" si="29"/>
        <v>4</v>
      </c>
      <c r="K142" s="61">
        <f t="shared" si="30"/>
        <v>150.96820463781975</v>
      </c>
      <c r="L142" s="61">
        <f t="shared" si="31"/>
        <v>142.53414978803576</v>
      </c>
      <c r="M142" s="61">
        <f t="shared" si="32"/>
        <v>147.04011741682973</v>
      </c>
      <c r="N142" s="61">
        <f t="shared" si="33"/>
        <v>135.13627720261994</v>
      </c>
      <c r="O142" s="17">
        <f t="shared" si="34"/>
        <v>141.5701814691618</v>
      </c>
      <c r="P142" s="59">
        <f t="shared" si="28"/>
        <v>0.0706621999520556</v>
      </c>
    </row>
    <row r="143" spans="1:16" s="17" customFormat="1" ht="11.25">
      <c r="A143" s="37" t="s">
        <v>66</v>
      </c>
      <c r="B143" s="8">
        <v>332</v>
      </c>
      <c r="C143" s="21" t="s">
        <v>76</v>
      </c>
      <c r="D143" s="9" t="s">
        <v>79</v>
      </c>
      <c r="E143" s="9" t="s">
        <v>80</v>
      </c>
      <c r="F143" s="53"/>
      <c r="G143" s="42">
        <v>0.07377314814814816</v>
      </c>
      <c r="H143" s="54">
        <v>0.07100694444444444</v>
      </c>
      <c r="I143" s="42">
        <v>0.06930555555555555</v>
      </c>
      <c r="J143" s="62">
        <f t="shared" si="29"/>
        <v>3</v>
      </c>
      <c r="K143" s="61">
        <f t="shared" si="30"/>
      </c>
      <c r="L143" s="61">
        <f t="shared" si="31"/>
        <v>150.1177578897786</v>
      </c>
      <c r="M143" s="61">
        <f t="shared" si="32"/>
        <v>150.073385518591</v>
      </c>
      <c r="N143" s="61">
        <f t="shared" si="33"/>
        <v>126.5159518275935</v>
      </c>
      <c r="O143" s="17">
        <f t="shared" si="34"/>
        <v>142.2356984119877</v>
      </c>
      <c r="P143" s="59">
        <f t="shared" si="28"/>
        <v>0.070994380717789</v>
      </c>
    </row>
    <row r="144" spans="1:16" s="17" customFormat="1" ht="11.25">
      <c r="A144" s="37" t="s">
        <v>0</v>
      </c>
      <c r="B144" s="8">
        <v>17</v>
      </c>
      <c r="C144" s="21" t="s">
        <v>60</v>
      </c>
      <c r="D144" s="9" t="s">
        <v>61</v>
      </c>
      <c r="E144" s="9" t="s">
        <v>65</v>
      </c>
      <c r="F144" s="53">
        <v>0.08288194444444445</v>
      </c>
      <c r="G144" s="42">
        <v>0.07082175925925926</v>
      </c>
      <c r="H144" s="42">
        <v>0.07099537037037036</v>
      </c>
      <c r="I144" s="42">
        <v>0.07616898148148148</v>
      </c>
      <c r="J144" s="62">
        <f t="shared" si="29"/>
        <v>4</v>
      </c>
      <c r="K144" s="61">
        <f t="shared" si="30"/>
        <v>171.19292373894334</v>
      </c>
      <c r="L144" s="61">
        <f t="shared" si="31"/>
        <v>144.11210551106925</v>
      </c>
      <c r="M144" s="61">
        <f t="shared" si="32"/>
        <v>150.04892367906066</v>
      </c>
      <c r="N144" s="61">
        <f t="shared" si="33"/>
        <v>139.04500316923728</v>
      </c>
      <c r="O144" s="17">
        <f t="shared" si="34"/>
        <v>144.40201078645575</v>
      </c>
      <c r="P144" s="59">
        <f t="shared" si="28"/>
        <v>0.0720756564255313</v>
      </c>
    </row>
    <row r="145" spans="1:16" s="17" customFormat="1" ht="11.25">
      <c r="A145" s="37" t="s">
        <v>168</v>
      </c>
      <c r="B145" s="8">
        <v>436</v>
      </c>
      <c r="C145" s="21" t="s">
        <v>98</v>
      </c>
      <c r="D145" s="9" t="s">
        <v>304</v>
      </c>
      <c r="E145" s="9" t="s">
        <v>80</v>
      </c>
      <c r="F145" s="53">
        <v>0.07490740740740741</v>
      </c>
      <c r="G145" s="42">
        <v>0.06818287037037037</v>
      </c>
      <c r="H145" s="38">
        <v>0.06729166666666667</v>
      </c>
      <c r="I145" s="42"/>
      <c r="J145" s="62">
        <f t="shared" si="29"/>
        <v>3</v>
      </c>
      <c r="K145" s="61">
        <f t="shared" si="30"/>
        <v>154.72149175233085</v>
      </c>
      <c r="L145" s="61">
        <f t="shared" si="31"/>
        <v>138.74234573716438</v>
      </c>
      <c r="M145" s="61">
        <f t="shared" si="32"/>
        <v>142.22113502935423</v>
      </c>
      <c r="N145" s="61">
        <f t="shared" si="33"/>
      </c>
      <c r="O145" s="17">
        <f t="shared" si="34"/>
        <v>145.2283241729498</v>
      </c>
      <c r="P145" s="59">
        <f t="shared" si="28"/>
        <v>0.07248809583285257</v>
      </c>
    </row>
    <row r="146" spans="1:16" s="17" customFormat="1" ht="11.25">
      <c r="A146" s="17" t="s">
        <v>133</v>
      </c>
      <c r="B146" s="17">
        <v>433</v>
      </c>
      <c r="C146" s="17" t="s">
        <v>241</v>
      </c>
      <c r="D146" s="17" t="s">
        <v>191</v>
      </c>
      <c r="E146" s="17" t="s">
        <v>69</v>
      </c>
      <c r="F146" s="59">
        <v>0.07903935185185186</v>
      </c>
      <c r="G146" s="59">
        <v>0.06828703703703703</v>
      </c>
      <c r="H146" s="59"/>
      <c r="I146" s="36">
        <v>0.07356481481481482</v>
      </c>
      <c r="J146" s="62">
        <f t="shared" si="29"/>
        <v>3</v>
      </c>
      <c r="K146" s="61">
        <f t="shared" si="30"/>
        <v>163.2560363375568</v>
      </c>
      <c r="L146" s="61">
        <f t="shared" si="31"/>
        <v>138.95430993876587</v>
      </c>
      <c r="M146" s="61">
        <f t="shared" si="32"/>
      </c>
      <c r="N146" s="61">
        <f t="shared" si="33"/>
        <v>134.29114726389184</v>
      </c>
      <c r="O146" s="17">
        <f t="shared" si="34"/>
        <v>145.50049784673817</v>
      </c>
      <c r="P146" s="59">
        <f t="shared" si="28"/>
        <v>0.07262394640787713</v>
      </c>
    </row>
    <row r="147" spans="1:16" s="17" customFormat="1" ht="11.25">
      <c r="A147" s="17" t="s">
        <v>133</v>
      </c>
      <c r="B147" s="17">
        <v>429</v>
      </c>
      <c r="C147" s="17" t="s">
        <v>240</v>
      </c>
      <c r="D147" s="17" t="s">
        <v>146</v>
      </c>
      <c r="F147" s="59">
        <v>0.07831018518518519</v>
      </c>
      <c r="G147" s="59">
        <v>0.07140046296296297</v>
      </c>
      <c r="H147" s="59">
        <v>0.06938657407407407</v>
      </c>
      <c r="I147" s="36">
        <v>0.07922453703703704</v>
      </c>
      <c r="J147" s="62">
        <f t="shared" si="29"/>
        <v>4</v>
      </c>
      <c r="K147" s="61">
        <f t="shared" si="30"/>
        <v>161.7499402342816</v>
      </c>
      <c r="L147" s="61">
        <f t="shared" si="31"/>
        <v>145.28968440885538</v>
      </c>
      <c r="M147" s="61">
        <f t="shared" si="32"/>
        <v>146.64872798434442</v>
      </c>
      <c r="N147" s="61">
        <f t="shared" si="33"/>
        <v>144.6228607648426</v>
      </c>
      <c r="O147" s="17">
        <f t="shared" si="34"/>
        <v>145.52042438601413</v>
      </c>
      <c r="P147" s="59">
        <f t="shared" si="28"/>
        <v>0.07263389238017198</v>
      </c>
    </row>
    <row r="148" spans="1:16" s="17" customFormat="1" ht="11.25">
      <c r="A148" s="37" t="s">
        <v>81</v>
      </c>
      <c r="B148" s="8">
        <v>451</v>
      </c>
      <c r="C148" s="21" t="s">
        <v>194</v>
      </c>
      <c r="D148" s="9" t="s">
        <v>195</v>
      </c>
      <c r="E148" s="9" t="s">
        <v>17</v>
      </c>
      <c r="F148" s="53">
        <v>0.07513888888888888</v>
      </c>
      <c r="G148" s="38">
        <v>0.07059027777777778</v>
      </c>
      <c r="H148" s="38">
        <v>0.07221064814814815</v>
      </c>
      <c r="I148" s="42">
        <v>0.07820601851851851</v>
      </c>
      <c r="J148" s="62">
        <f t="shared" si="29"/>
        <v>4</v>
      </c>
      <c r="K148" s="61">
        <f t="shared" si="30"/>
        <v>155.1996174994023</v>
      </c>
      <c r="L148" s="61">
        <f t="shared" si="31"/>
        <v>143.64107395195478</v>
      </c>
      <c r="M148" s="61">
        <f t="shared" si="32"/>
        <v>152.61741682974562</v>
      </c>
      <c r="N148" s="61">
        <f t="shared" si="33"/>
        <v>142.76357489964082</v>
      </c>
      <c r="O148" s="17">
        <f t="shared" si="34"/>
        <v>146.3406885604471</v>
      </c>
      <c r="P148" s="59">
        <f t="shared" si="28"/>
        <v>0.07304331243251483</v>
      </c>
    </row>
    <row r="149" spans="1:16" s="17" customFormat="1" ht="11.25">
      <c r="A149" s="37" t="s">
        <v>22</v>
      </c>
      <c r="B149" s="57">
        <v>416</v>
      </c>
      <c r="C149" s="40" t="s">
        <v>23</v>
      </c>
      <c r="D149" s="58" t="s">
        <v>24</v>
      </c>
      <c r="E149" s="58" t="s">
        <v>9</v>
      </c>
      <c r="F149" s="42">
        <v>0.07174768518518519</v>
      </c>
      <c r="G149" s="42">
        <v>0.07004629629629629</v>
      </c>
      <c r="H149" s="38">
        <v>0.07127314814814815</v>
      </c>
      <c r="I149" s="43"/>
      <c r="J149" s="62">
        <f t="shared" si="29"/>
        <v>3</v>
      </c>
      <c r="K149" s="61">
        <f t="shared" si="30"/>
        <v>148.1950753048052</v>
      </c>
      <c r="L149" s="61">
        <f t="shared" si="31"/>
        <v>142.53414978803576</v>
      </c>
      <c r="M149" s="61">
        <f t="shared" si="32"/>
        <v>150.6360078277887</v>
      </c>
      <c r="N149" s="61">
        <f t="shared" si="33"/>
      </c>
      <c r="O149" s="17">
        <f t="shared" si="34"/>
        <v>147.12174430687654</v>
      </c>
      <c r="P149" s="59">
        <f t="shared" si="28"/>
        <v>0.07343316230594966</v>
      </c>
    </row>
    <row r="150" spans="1:16" s="17" customFormat="1" ht="11.25">
      <c r="A150" s="37" t="s">
        <v>168</v>
      </c>
      <c r="B150" s="8">
        <v>418</v>
      </c>
      <c r="C150" s="21" t="s">
        <v>299</v>
      </c>
      <c r="D150" s="9" t="s">
        <v>300</v>
      </c>
      <c r="E150" s="9" t="s">
        <v>301</v>
      </c>
      <c r="F150" s="53">
        <v>0.07152777777777779</v>
      </c>
      <c r="G150" s="42">
        <v>0.07214120370370371</v>
      </c>
      <c r="H150" s="38">
        <v>0.07025462962962963</v>
      </c>
      <c r="I150" s="42"/>
      <c r="J150" s="62">
        <f t="shared" si="29"/>
        <v>3</v>
      </c>
      <c r="K150" s="61">
        <f t="shared" si="30"/>
        <v>147.74085584508728</v>
      </c>
      <c r="L150" s="61">
        <f t="shared" si="31"/>
        <v>146.79698539802166</v>
      </c>
      <c r="M150" s="61">
        <f t="shared" si="32"/>
        <v>148.48336594911936</v>
      </c>
      <c r="N150" s="61">
        <f t="shared" si="33"/>
      </c>
      <c r="O150" s="17">
        <f t="shared" si="34"/>
        <v>147.67373573074278</v>
      </c>
      <c r="P150" s="59">
        <f t="shared" si="28"/>
        <v>0.07370867885866068</v>
      </c>
    </row>
    <row r="151" spans="1:16" s="17" customFormat="1" ht="11.25">
      <c r="A151" s="37" t="s">
        <v>168</v>
      </c>
      <c r="B151" s="8">
        <v>479</v>
      </c>
      <c r="C151" s="21" t="s">
        <v>75</v>
      </c>
      <c r="D151" s="9" t="s">
        <v>303</v>
      </c>
      <c r="E151" s="9" t="s">
        <v>237</v>
      </c>
      <c r="F151" s="53">
        <v>0.07337962962962963</v>
      </c>
      <c r="G151" s="42">
        <v>0.07126157407407407</v>
      </c>
      <c r="H151" s="38">
        <v>0.0747337962962963</v>
      </c>
      <c r="I151" s="42"/>
      <c r="J151" s="62">
        <f t="shared" si="29"/>
        <v>3</v>
      </c>
      <c r="K151" s="61">
        <f t="shared" si="30"/>
        <v>151.56586182165907</v>
      </c>
      <c r="L151" s="61">
        <f t="shared" si="31"/>
        <v>145.00706547338672</v>
      </c>
      <c r="M151" s="61">
        <f t="shared" si="32"/>
        <v>157.95009784735814</v>
      </c>
      <c r="N151" s="61">
        <f t="shared" si="33"/>
      </c>
      <c r="O151" s="17">
        <f t="shared" si="34"/>
        <v>151.50767504746798</v>
      </c>
      <c r="P151" s="59">
        <f t="shared" si="28"/>
        <v>0.07562232044469973</v>
      </c>
    </row>
    <row r="152" spans="1:16" s="17" customFormat="1" ht="11.25">
      <c r="A152" s="37" t="s">
        <v>168</v>
      </c>
      <c r="B152" s="8">
        <v>446</v>
      </c>
      <c r="C152" s="21" t="s">
        <v>306</v>
      </c>
      <c r="D152" s="9" t="s">
        <v>307</v>
      </c>
      <c r="E152" s="9"/>
      <c r="F152" s="53">
        <v>0.0793287037037037</v>
      </c>
      <c r="G152" s="42">
        <v>0.07202546296296296</v>
      </c>
      <c r="H152" s="38">
        <v>0.07560185185185185</v>
      </c>
      <c r="I152" s="42">
        <v>0.08577546296296296</v>
      </c>
      <c r="J152" s="62">
        <f t="shared" si="29"/>
        <v>4</v>
      </c>
      <c r="K152" s="61">
        <f t="shared" si="30"/>
        <v>163.8536935213961</v>
      </c>
      <c r="L152" s="61">
        <f t="shared" si="31"/>
        <v>146.5614696184644</v>
      </c>
      <c r="M152" s="61">
        <f t="shared" si="32"/>
        <v>159.78473581213308</v>
      </c>
      <c r="N152" s="61">
        <f t="shared" si="33"/>
        <v>156.58144939784492</v>
      </c>
      <c r="O152" s="17">
        <f t="shared" si="34"/>
        <v>154.30921827614745</v>
      </c>
      <c r="P152" s="59">
        <f t="shared" si="28"/>
        <v>0.07702066016387568</v>
      </c>
    </row>
    <row r="153" spans="1:16" s="17" customFormat="1" ht="11.25">
      <c r="A153" s="17" t="s">
        <v>133</v>
      </c>
      <c r="B153" s="17">
        <v>434</v>
      </c>
      <c r="C153" s="17" t="s">
        <v>241</v>
      </c>
      <c r="D153" s="17" t="s">
        <v>242</v>
      </c>
      <c r="E153" s="17" t="s">
        <v>17</v>
      </c>
      <c r="F153" s="59">
        <v>0.08041666666666666</v>
      </c>
      <c r="G153" s="59">
        <v>0.07408564814814815</v>
      </c>
      <c r="H153" s="59"/>
      <c r="I153" s="36">
        <v>0.08023148148148147</v>
      </c>
      <c r="J153" s="62">
        <f t="shared" si="29"/>
        <v>3</v>
      </c>
      <c r="K153" s="61">
        <f t="shared" si="30"/>
        <v>166.10088453263208</v>
      </c>
      <c r="L153" s="61">
        <f t="shared" si="31"/>
        <v>150.75365049458313</v>
      </c>
      <c r="M153" s="61">
        <f t="shared" si="32"/>
      </c>
      <c r="N153" s="61">
        <f t="shared" si="33"/>
        <v>146.46101838157617</v>
      </c>
      <c r="O153" s="17">
        <f t="shared" si="34"/>
        <v>154.43851780293048</v>
      </c>
      <c r="P153" s="59">
        <f t="shared" si="28"/>
        <v>0.07708519768809464</v>
      </c>
    </row>
    <row r="154" spans="1:16" s="17" customFormat="1" ht="11.25">
      <c r="A154" s="17" t="s">
        <v>133</v>
      </c>
      <c r="B154" s="17">
        <v>422</v>
      </c>
      <c r="C154" s="17" t="s">
        <v>27</v>
      </c>
      <c r="D154" s="17" t="s">
        <v>245</v>
      </c>
      <c r="F154" s="59">
        <v>0.08679398148148149</v>
      </c>
      <c r="G154" s="59"/>
      <c r="H154" s="59">
        <v>0.0739699074074074</v>
      </c>
      <c r="I154" s="36">
        <v>0.08134259259259259</v>
      </c>
      <c r="J154" s="62">
        <f t="shared" si="29"/>
        <v>3</v>
      </c>
      <c r="K154" s="61">
        <f t="shared" si="30"/>
        <v>179.27324886445135</v>
      </c>
      <c r="L154" s="61">
        <f t="shared" si="31"/>
      </c>
      <c r="M154" s="61">
        <f t="shared" si="32"/>
        <v>156.33561643835617</v>
      </c>
      <c r="N154" s="61">
        <f t="shared" si="33"/>
        <v>148.48933023452358</v>
      </c>
      <c r="O154" s="17">
        <f t="shared" si="34"/>
        <v>161.36606517911036</v>
      </c>
      <c r="P154" s="59">
        <f t="shared" si="28"/>
        <v>0.08054295788019833</v>
      </c>
    </row>
    <row r="155" spans="1:16" s="17" customFormat="1" ht="11.25">
      <c r="A155" s="17" t="s">
        <v>133</v>
      </c>
      <c r="B155" s="17">
        <v>423</v>
      </c>
      <c r="C155" s="17" t="s">
        <v>127</v>
      </c>
      <c r="D155" s="17" t="s">
        <v>239</v>
      </c>
      <c r="E155" s="17" t="s">
        <v>237</v>
      </c>
      <c r="F155" s="59">
        <v>0.07715277777777778</v>
      </c>
      <c r="G155" s="59">
        <v>0.07421296296296297</v>
      </c>
      <c r="H155" s="59">
        <v>0.08317129629629628</v>
      </c>
      <c r="I155" s="36"/>
      <c r="J155" s="62">
        <f t="shared" si="29"/>
        <v>3</v>
      </c>
      <c r="K155" s="61">
        <f t="shared" si="30"/>
        <v>159.35931149892423</v>
      </c>
      <c r="L155" s="61">
        <f t="shared" si="31"/>
        <v>151.0127178520961</v>
      </c>
      <c r="M155" s="61">
        <f t="shared" si="32"/>
        <v>175.78277886497065</v>
      </c>
      <c r="N155" s="61">
        <f t="shared" si="33"/>
      </c>
      <c r="O155" s="17">
        <f t="shared" si="34"/>
        <v>162.05160273866366</v>
      </c>
      <c r="P155" s="59">
        <f t="shared" si="28"/>
        <v>0.08088513157528786</v>
      </c>
    </row>
    <row r="156" spans="1:16" s="17" customFormat="1" ht="11.25">
      <c r="A156" s="17" t="s">
        <v>133</v>
      </c>
      <c r="B156" s="17">
        <v>427</v>
      </c>
      <c r="C156" s="17" t="s">
        <v>243</v>
      </c>
      <c r="D156" s="17" t="s">
        <v>244</v>
      </c>
      <c r="E156" s="17" t="s">
        <v>17</v>
      </c>
      <c r="F156" s="59">
        <v>0.08341435185185185</v>
      </c>
      <c r="G156" s="59">
        <v>0.07680555555555556</v>
      </c>
      <c r="H156" s="59"/>
      <c r="I156" s="36">
        <v>0.09537037037037037</v>
      </c>
      <c r="J156" s="62">
        <f t="shared" si="29"/>
        <v>3</v>
      </c>
      <c r="K156" s="61">
        <f t="shared" si="30"/>
        <v>172.29261295720772</v>
      </c>
      <c r="L156" s="61">
        <f t="shared" si="31"/>
        <v>156.28827131417805</v>
      </c>
      <c r="M156" s="61">
        <f t="shared" si="32"/>
      </c>
      <c r="N156" s="61">
        <f t="shared" si="33"/>
        <v>174.09676737798438</v>
      </c>
      <c r="O156" s="17">
        <f t="shared" si="34"/>
        <v>167.55921721645674</v>
      </c>
      <c r="P156" s="59">
        <f t="shared" si="28"/>
        <v>0.08363415789883909</v>
      </c>
    </row>
    <row r="157" spans="1:16" s="17" customFormat="1" ht="11.25">
      <c r="A157" s="37" t="s">
        <v>81</v>
      </c>
      <c r="B157" s="8">
        <v>452</v>
      </c>
      <c r="C157" s="21" t="s">
        <v>30</v>
      </c>
      <c r="D157" s="9" t="s">
        <v>196</v>
      </c>
      <c r="E157" s="9" t="s">
        <v>197</v>
      </c>
      <c r="F157" s="53">
        <v>0.09952546296296295</v>
      </c>
      <c r="G157" s="38">
        <v>0.07423611111111111</v>
      </c>
      <c r="H157" s="38">
        <v>0.09005787037037037</v>
      </c>
      <c r="I157" s="42">
        <v>0.09086805555555555</v>
      </c>
      <c r="J157" s="62">
        <f t="shared" si="29"/>
        <v>4</v>
      </c>
      <c r="K157" s="61">
        <f t="shared" si="30"/>
        <v>205.57016495338272</v>
      </c>
      <c r="L157" s="61">
        <f t="shared" si="31"/>
        <v>151.05982100800753</v>
      </c>
      <c r="M157" s="61">
        <f t="shared" si="32"/>
        <v>190.33757338551862</v>
      </c>
      <c r="N157" s="61">
        <f t="shared" si="33"/>
        <v>165.8778787238538</v>
      </c>
      <c r="O157" s="17">
        <f t="shared" si="34"/>
        <v>169.09175770579333</v>
      </c>
      <c r="P157" s="59">
        <f t="shared" si="28"/>
        <v>0.0843990978132215</v>
      </c>
    </row>
    <row r="158" spans="1:16" s="17" customFormat="1" ht="11.25">
      <c r="A158" s="37" t="s">
        <v>18</v>
      </c>
      <c r="B158" s="41">
        <v>413</v>
      </c>
      <c r="C158" s="40" t="s">
        <v>20</v>
      </c>
      <c r="D158" s="18" t="s">
        <v>21</v>
      </c>
      <c r="E158" s="18"/>
      <c r="F158" s="42">
        <v>0.09226851851851853</v>
      </c>
      <c r="G158" s="42">
        <v>0.07681712962962962</v>
      </c>
      <c r="H158" s="38">
        <v>0.09799768518518519</v>
      </c>
      <c r="I158" s="43"/>
      <c r="J158" s="62">
        <f t="shared" si="29"/>
        <v>3</v>
      </c>
      <c r="K158" s="61">
        <f t="shared" si="30"/>
        <v>190.58092278269186</v>
      </c>
      <c r="L158" s="61">
        <f t="shared" si="31"/>
        <v>156.31182289213373</v>
      </c>
      <c r="M158" s="61">
        <f t="shared" si="32"/>
        <v>207.11839530332682</v>
      </c>
      <c r="N158" s="61">
        <f t="shared" si="33"/>
      </c>
      <c r="O158" s="17">
        <f t="shared" si="34"/>
        <v>184.6703803260508</v>
      </c>
      <c r="P158" s="59">
        <f t="shared" si="28"/>
        <v>0.09217488601343682</v>
      </c>
    </row>
    <row r="159" spans="1:10" ht="11.25">
      <c r="A159" s="44"/>
      <c r="B159" s="45"/>
      <c r="C159" s="46"/>
      <c r="D159" s="47"/>
      <c r="E159" s="47"/>
      <c r="F159" s="48"/>
      <c r="G159" s="49"/>
      <c r="H159" s="50"/>
      <c r="I159" s="51"/>
      <c r="J159" s="51"/>
    </row>
    <row r="160" spans="1:13" ht="11.25">
      <c r="A160" s="7"/>
      <c r="B160" s="19"/>
      <c r="C160" s="22"/>
      <c r="D160" s="13"/>
      <c r="E160" s="13"/>
      <c r="F160" s="15"/>
      <c r="M160" s="13"/>
    </row>
    <row r="161" spans="1:13" ht="11.25">
      <c r="A161" s="1"/>
      <c r="B161" s="1"/>
      <c r="C161" s="1"/>
      <c r="F161" s="1"/>
      <c r="G161" s="1"/>
      <c r="H161" s="1"/>
      <c r="I161" s="1"/>
      <c r="J161" s="1"/>
      <c r="M161" s="13"/>
    </row>
    <row r="162" spans="1:8" ht="11.25">
      <c r="A162" s="7"/>
      <c r="B162" s="19"/>
      <c r="C162" s="22"/>
      <c r="D162" s="13"/>
      <c r="E162" s="13"/>
      <c r="G162" s="35"/>
      <c r="H162" s="24"/>
    </row>
    <row r="163" spans="1:8" ht="11.25">
      <c r="A163" s="7"/>
      <c r="B163" s="19"/>
      <c r="C163" s="22"/>
      <c r="D163" s="13"/>
      <c r="E163" s="13"/>
      <c r="H163" s="24"/>
    </row>
    <row r="164" spans="1:13" ht="11.25">
      <c r="A164" s="7"/>
      <c r="B164" s="19"/>
      <c r="C164" s="22"/>
      <c r="D164" s="13"/>
      <c r="E164" s="13"/>
      <c r="F164" s="15"/>
      <c r="M164" s="13"/>
    </row>
    <row r="165" spans="1:5" ht="11.25">
      <c r="A165" s="27"/>
      <c r="B165" s="14"/>
      <c r="C165" s="12"/>
      <c r="D165" s="12"/>
      <c r="E165" s="12"/>
    </row>
    <row r="166" spans="2:8" ht="11.25">
      <c r="B166" s="14"/>
      <c r="D166" s="9"/>
      <c r="E166" s="9"/>
      <c r="F166" s="4"/>
      <c r="G166" s="34"/>
      <c r="H166" s="26"/>
    </row>
    <row r="167" spans="1:10" ht="11.25">
      <c r="A167" s="37"/>
      <c r="B167" s="8"/>
      <c r="C167" s="21"/>
      <c r="D167" s="9"/>
      <c r="E167" s="9"/>
      <c r="F167" s="10"/>
      <c r="G167" s="36"/>
      <c r="H167" s="38"/>
      <c r="I167" s="43"/>
      <c r="J167" s="43"/>
    </row>
    <row r="169" spans="1:13" ht="11.25">
      <c r="A169" s="7"/>
      <c r="B169" s="19"/>
      <c r="C169" s="22"/>
      <c r="D169" s="13"/>
      <c r="E169" s="13"/>
      <c r="F169" s="15"/>
      <c r="M169" s="13"/>
    </row>
    <row r="171" spans="1:13" ht="11.25">
      <c r="A171" s="7"/>
      <c r="B171" s="19"/>
      <c r="C171" s="22"/>
      <c r="D171" s="13"/>
      <c r="E171" s="13"/>
      <c r="F171" s="15"/>
      <c r="M171" s="13"/>
    </row>
    <row r="172" spans="1:6" ht="11.25">
      <c r="A172" s="7"/>
      <c r="B172" s="19"/>
      <c r="C172" s="22"/>
      <c r="D172" s="13"/>
      <c r="E172" s="13"/>
      <c r="F172" s="15"/>
    </row>
    <row r="173" spans="1:13" ht="11.25">
      <c r="A173" s="7"/>
      <c r="B173" s="8"/>
      <c r="C173" s="21"/>
      <c r="D173" s="9"/>
      <c r="E173" s="9"/>
      <c r="F173" s="53"/>
      <c r="G173" s="23"/>
      <c r="H173" s="23"/>
      <c r="I173" s="33"/>
      <c r="J173" s="33"/>
      <c r="M173" s="13"/>
    </row>
    <row r="174" spans="1:13" ht="11.25">
      <c r="A174" s="7"/>
      <c r="B174" s="8"/>
      <c r="C174" s="21"/>
      <c r="D174" s="9"/>
      <c r="E174" s="9"/>
      <c r="F174" s="53"/>
      <c r="G174" s="23"/>
      <c r="H174" s="23"/>
      <c r="I174" s="30"/>
      <c r="J174" s="30"/>
      <c r="M174" s="13"/>
    </row>
    <row r="175" spans="1:13" ht="11.25">
      <c r="A175" s="37"/>
      <c r="B175" s="41"/>
      <c r="C175" s="40"/>
      <c r="D175" s="18"/>
      <c r="E175" s="18"/>
      <c r="F175" s="39"/>
      <c r="G175" s="42"/>
      <c r="H175" s="38"/>
      <c r="I175" s="38"/>
      <c r="J175" s="38"/>
      <c r="M175" s="13"/>
    </row>
    <row r="176" spans="1:10" ht="11.25">
      <c r="A176" s="18"/>
      <c r="B176" s="18"/>
      <c r="C176" s="18"/>
      <c r="D176" s="18"/>
      <c r="E176" s="18"/>
      <c r="F176" s="17"/>
      <c r="G176" s="42"/>
      <c r="H176" s="38"/>
      <c r="I176" s="43"/>
      <c r="J176" s="43"/>
    </row>
    <row r="177" spans="1:13" ht="11.25">
      <c r="A177" s="1"/>
      <c r="B177" s="1"/>
      <c r="C177" s="1"/>
      <c r="F177" s="1"/>
      <c r="G177" s="1"/>
      <c r="H177" s="1"/>
      <c r="I177" s="1"/>
      <c r="J177" s="1"/>
      <c r="M177" s="13"/>
    </row>
    <row r="178" spans="1:5" ht="11.25">
      <c r="A178" s="27"/>
      <c r="B178" s="14"/>
      <c r="C178" s="12"/>
      <c r="D178" s="12"/>
      <c r="E178" s="12"/>
    </row>
    <row r="179" ht="11.25">
      <c r="A179" s="5"/>
    </row>
    <row r="181" spans="1:5" ht="11.25">
      <c r="A181" s="27"/>
      <c r="B181" s="14"/>
      <c r="C181" s="12"/>
      <c r="D181" s="12"/>
      <c r="E181" s="12"/>
    </row>
    <row r="182" spans="1:5" ht="11.25">
      <c r="A182" s="27"/>
      <c r="B182" s="14"/>
      <c r="C182" s="12"/>
      <c r="D182" s="12"/>
      <c r="E182" s="12"/>
    </row>
    <row r="184" spans="1:5" ht="11.25">
      <c r="A184" s="27"/>
      <c r="B184" s="14"/>
      <c r="C184" s="12"/>
      <c r="D184" s="12"/>
      <c r="E184" s="12"/>
    </row>
    <row r="185" ht="11.25">
      <c r="G185" s="33"/>
    </row>
    <row r="186" spans="1:5" ht="11.25">
      <c r="A186" s="27"/>
      <c r="B186" s="14"/>
      <c r="C186" s="12"/>
      <c r="D186" s="12"/>
      <c r="E186" s="12"/>
    </row>
    <row r="187" spans="1:5" ht="11.25">
      <c r="A187" s="27"/>
      <c r="B187" s="14"/>
      <c r="C187" s="12"/>
      <c r="D187" s="12"/>
      <c r="E187" s="12"/>
    </row>
    <row r="188" spans="1:5" ht="11.25">
      <c r="A188" s="27"/>
      <c r="B188" s="14"/>
      <c r="C188" s="12"/>
      <c r="D188" s="12"/>
      <c r="E188" s="12"/>
    </row>
    <row r="189" spans="1:5" ht="11.25">
      <c r="A189" s="27"/>
      <c r="B189" s="14"/>
      <c r="C189" s="12"/>
      <c r="D189" s="12"/>
      <c r="E189" s="12"/>
    </row>
    <row r="190" spans="1:5" ht="11.25">
      <c r="A190" s="27"/>
      <c r="B190" s="14"/>
      <c r="C190" s="12"/>
      <c r="D190" s="12"/>
      <c r="E190" s="12"/>
    </row>
    <row r="191" spans="1:5" ht="11.25">
      <c r="A191" s="27"/>
      <c r="B191" s="14"/>
      <c r="C191" s="12"/>
      <c r="D191" s="12"/>
      <c r="E191" s="12"/>
    </row>
    <row r="192" spans="1:5" ht="11.25">
      <c r="A192" s="27"/>
      <c r="B192" s="14"/>
      <c r="C192" s="12"/>
      <c r="D192" s="12"/>
      <c r="E192" s="12"/>
    </row>
    <row r="193" spans="1:5" ht="11.25">
      <c r="A193" s="27"/>
      <c r="B193" s="14"/>
      <c r="C193" s="12"/>
      <c r="D193" s="12"/>
      <c r="E193" s="12"/>
    </row>
    <row r="194" spans="1:5" ht="11.25">
      <c r="A194" s="27"/>
      <c r="B194" s="14"/>
      <c r="C194" s="12"/>
      <c r="D194" s="12"/>
      <c r="E194" s="12"/>
    </row>
    <row r="195" spans="1:5" ht="11.25">
      <c r="A195" s="27"/>
      <c r="B195" s="14"/>
      <c r="C195" s="12"/>
      <c r="D195" s="12"/>
      <c r="E195" s="12"/>
    </row>
    <row r="196" spans="1:5" ht="11.25">
      <c r="A196" s="27"/>
      <c r="B196" s="14"/>
      <c r="C196" s="12"/>
      <c r="D196" s="12"/>
      <c r="E196" s="12"/>
    </row>
    <row r="197" spans="1:5" ht="11.25">
      <c r="A197" s="27"/>
      <c r="B197" s="14"/>
      <c r="C197" s="12"/>
      <c r="D197" s="12"/>
      <c r="E197" s="12"/>
    </row>
    <row r="198" spans="1:5" ht="11.25">
      <c r="A198" s="27"/>
      <c r="B198" s="14"/>
      <c r="C198" s="12"/>
      <c r="D198" s="12"/>
      <c r="E198" s="12"/>
    </row>
    <row r="199" spans="1:5" ht="11.25">
      <c r="A199" s="27"/>
      <c r="B199" s="14"/>
      <c r="C199" s="12"/>
      <c r="D199" s="12"/>
      <c r="E199" s="12"/>
    </row>
    <row r="200" spans="1:5" ht="11.25">
      <c r="A200" s="27"/>
      <c r="B200" s="14"/>
      <c r="C200" s="12"/>
      <c r="D200" s="12"/>
      <c r="E200" s="12"/>
    </row>
    <row r="201" spans="1:5" ht="11.25">
      <c r="A201" s="27"/>
      <c r="B201" s="14"/>
      <c r="C201" s="12"/>
      <c r="D201" s="12"/>
      <c r="E201" s="12"/>
    </row>
    <row r="202" spans="1:5" ht="11.25">
      <c r="A202" s="27"/>
      <c r="B202" s="14"/>
      <c r="C202" s="12"/>
      <c r="D202" s="12"/>
      <c r="E202" s="12"/>
    </row>
    <row r="203" spans="1:5" ht="11.25">
      <c r="A203" s="27"/>
      <c r="B203" s="14"/>
      <c r="C203" s="12"/>
      <c r="D203" s="12"/>
      <c r="E203" s="12"/>
    </row>
    <row r="204" spans="1:5" ht="11.25">
      <c r="A204" s="27"/>
      <c r="B204" s="14"/>
      <c r="C204" s="12"/>
      <c r="D204" s="12"/>
      <c r="E204" s="12"/>
    </row>
    <row r="205" spans="1:5" ht="11.25">
      <c r="A205" s="27"/>
      <c r="B205" s="14"/>
      <c r="C205" s="12"/>
      <c r="D205" s="12"/>
      <c r="E205" s="12"/>
    </row>
    <row r="206" spans="1:5" ht="11.25">
      <c r="A206" s="27"/>
      <c r="B206" s="14"/>
      <c r="C206" s="12"/>
      <c r="D206" s="12"/>
      <c r="E206" s="12"/>
    </row>
    <row r="207" spans="1:5" ht="11.25">
      <c r="A207" s="27"/>
      <c r="B207" s="14"/>
      <c r="C207" s="12"/>
      <c r="D207" s="12"/>
      <c r="E207" s="12"/>
    </row>
    <row r="208" spans="1:5" ht="11.25">
      <c r="A208" s="27"/>
      <c r="B208" s="14"/>
      <c r="C208" s="12"/>
      <c r="D208" s="12"/>
      <c r="E208" s="12"/>
    </row>
    <row r="209" spans="1:5" ht="11.25">
      <c r="A209" s="27"/>
      <c r="B209" s="14"/>
      <c r="C209" s="12"/>
      <c r="D209" s="12"/>
      <c r="E209" s="12"/>
    </row>
    <row r="210" spans="1:5" ht="11.25">
      <c r="A210" s="27"/>
      <c r="B210" s="14"/>
      <c r="C210" s="12"/>
      <c r="D210" s="12"/>
      <c r="E210" s="12"/>
    </row>
    <row r="211" spans="1:5" ht="11.25">
      <c r="A211" s="27"/>
      <c r="B211" s="14"/>
      <c r="C211" s="12"/>
      <c r="D211" s="12"/>
      <c r="E211" s="12"/>
    </row>
    <row r="212" spans="1:5" ht="11.25">
      <c r="A212" s="27"/>
      <c r="B212" s="14"/>
      <c r="C212" s="12"/>
      <c r="D212" s="12"/>
      <c r="E212" s="12"/>
    </row>
    <row r="213" spans="1:5" ht="11.25">
      <c r="A213" s="27"/>
      <c r="B213" s="14"/>
      <c r="C213" s="12"/>
      <c r="D213" s="12"/>
      <c r="E213" s="12"/>
    </row>
    <row r="214" spans="1:5" ht="11.25">
      <c r="A214" s="27"/>
      <c r="B214" s="14"/>
      <c r="C214" s="12"/>
      <c r="D214" s="12"/>
      <c r="E214" s="12"/>
    </row>
    <row r="215" spans="1:5" ht="11.25">
      <c r="A215" s="27"/>
      <c r="B215" s="14"/>
      <c r="C215" s="12"/>
      <c r="D215" s="12"/>
      <c r="E215" s="12"/>
    </row>
    <row r="216" spans="1:5" ht="11.25">
      <c r="A216" s="27"/>
      <c r="B216" s="14"/>
      <c r="C216" s="12"/>
      <c r="D216" s="12"/>
      <c r="E216" s="12"/>
    </row>
    <row r="217" spans="1:5" ht="11.25">
      <c r="A217" s="27"/>
      <c r="B217" s="14"/>
      <c r="C217" s="12"/>
      <c r="D217" s="12"/>
      <c r="E217" s="12"/>
    </row>
    <row r="218" spans="1:5" ht="11.25">
      <c r="A218" s="27"/>
      <c r="B218" s="14"/>
      <c r="C218" s="12"/>
      <c r="D218" s="12"/>
      <c r="E218" s="12"/>
    </row>
    <row r="219" spans="1:5" ht="11.25">
      <c r="A219" s="27"/>
      <c r="B219" s="14"/>
      <c r="C219" s="12"/>
      <c r="D219" s="12"/>
      <c r="E219" s="12"/>
    </row>
    <row r="220" spans="2:5" ht="11.25">
      <c r="B220" s="14"/>
      <c r="D220" s="12"/>
      <c r="E220" s="12"/>
    </row>
    <row r="221" spans="1:5" ht="11.25">
      <c r="A221" s="27"/>
      <c r="B221" s="14"/>
      <c r="C221" s="12"/>
      <c r="D221" s="12"/>
      <c r="E221" s="12"/>
    </row>
    <row r="222" spans="1:5" ht="11.25">
      <c r="A222" s="27"/>
      <c r="B222" s="14"/>
      <c r="C222" s="12"/>
      <c r="D222" s="12"/>
      <c r="E222" s="12"/>
    </row>
    <row r="223" spans="1:5" ht="11.25">
      <c r="A223" s="27"/>
      <c r="B223" s="14"/>
      <c r="C223" s="12"/>
      <c r="D223" s="12"/>
      <c r="E223" s="12"/>
    </row>
    <row r="224" spans="1:5" ht="11.25">
      <c r="A224" s="27"/>
      <c r="B224" s="14"/>
      <c r="C224" s="12"/>
      <c r="D224" s="12"/>
      <c r="E224" s="12"/>
    </row>
    <row r="225" spans="1:5" ht="11.25">
      <c r="A225" s="27"/>
      <c r="B225" s="14"/>
      <c r="C225" s="12"/>
      <c r="D225" s="12"/>
      <c r="E225" s="12"/>
    </row>
    <row r="226" spans="1:5" ht="11.25">
      <c r="A226" s="27"/>
      <c r="B226" s="14"/>
      <c r="C226" s="12"/>
      <c r="D226" s="12"/>
      <c r="E226" s="12"/>
    </row>
    <row r="227" spans="1:5" ht="11.25">
      <c r="A227" s="27"/>
      <c r="B227" s="14"/>
      <c r="C227" s="12"/>
      <c r="D227" s="12"/>
      <c r="E227" s="12"/>
    </row>
    <row r="228" spans="1:5" ht="11.25">
      <c r="A228" s="27"/>
      <c r="B228" s="14"/>
      <c r="C228" s="12"/>
      <c r="D228" s="12"/>
      <c r="E228" s="12"/>
    </row>
    <row r="229" spans="1:5" ht="11.25">
      <c r="A229" s="27"/>
      <c r="B229" s="14"/>
      <c r="C229" s="12"/>
      <c r="D229" s="12"/>
      <c r="E229" s="12"/>
    </row>
    <row r="230" spans="1:5" ht="11.25">
      <c r="A230" s="27"/>
      <c r="B230" s="14"/>
      <c r="C230" s="12"/>
      <c r="D230" s="12"/>
      <c r="E230" s="12"/>
    </row>
    <row r="231" spans="1:5" ht="11.25">
      <c r="A231" s="27"/>
      <c r="B231" s="14"/>
      <c r="C231" s="12"/>
      <c r="D231" s="12"/>
      <c r="E231" s="12"/>
    </row>
    <row r="232" spans="1:5" ht="11.25">
      <c r="A232" s="27"/>
      <c r="B232" s="14"/>
      <c r="C232" s="12"/>
      <c r="D232" s="12"/>
      <c r="E232" s="12"/>
    </row>
    <row r="233" spans="1:5" ht="11.25">
      <c r="A233" s="27"/>
      <c r="B233" s="14"/>
      <c r="C233" s="12"/>
      <c r="D233" s="12"/>
      <c r="E233" s="12"/>
    </row>
    <row r="234" spans="1:5" ht="11.25">
      <c r="A234" s="27"/>
      <c r="B234" s="14"/>
      <c r="C234" s="12"/>
      <c r="D234" s="12"/>
      <c r="E234" s="12"/>
    </row>
    <row r="235" spans="1:5" ht="11.25">
      <c r="A235" s="27"/>
      <c r="B235" s="14"/>
      <c r="C235" s="12"/>
      <c r="D235" s="12"/>
      <c r="E235" s="12"/>
    </row>
    <row r="236" spans="1:5" ht="11.25">
      <c r="A236" s="27"/>
      <c r="B236" s="14"/>
      <c r="C236" s="12"/>
      <c r="D236" s="12"/>
      <c r="E236" s="12"/>
    </row>
    <row r="237" spans="1:5" ht="11.25">
      <c r="A237" s="27"/>
      <c r="B237" s="14"/>
      <c r="C237" s="12"/>
      <c r="D237" s="12"/>
      <c r="E237" s="12"/>
    </row>
    <row r="238" spans="1:5" ht="11.25">
      <c r="A238" s="27"/>
      <c r="B238" s="14"/>
      <c r="C238" s="12"/>
      <c r="D238" s="12"/>
      <c r="E238" s="12"/>
    </row>
    <row r="239" spans="1:5" ht="11.25">
      <c r="A239" s="27"/>
      <c r="B239" s="14"/>
      <c r="C239" s="12"/>
      <c r="D239" s="12"/>
      <c r="E239" s="12"/>
    </row>
    <row r="240" spans="1:5" ht="11.25">
      <c r="A240" s="27"/>
      <c r="B240" s="14"/>
      <c r="C240" s="12"/>
      <c r="D240" s="12"/>
      <c r="E240" s="12"/>
    </row>
    <row r="241" spans="1:5" ht="11.25">
      <c r="A241" s="27"/>
      <c r="B241" s="14"/>
      <c r="C241" s="12"/>
      <c r="D241" s="12"/>
      <c r="E241" s="12"/>
    </row>
    <row r="242" spans="1:5" ht="11.25">
      <c r="A242" s="27"/>
      <c r="B242" s="14"/>
      <c r="C242" s="12"/>
      <c r="D242" s="12"/>
      <c r="E242" s="12"/>
    </row>
    <row r="243" spans="1:5" ht="11.25">
      <c r="A243" s="27"/>
      <c r="B243" s="14"/>
      <c r="C243" s="12"/>
      <c r="D243" s="12"/>
      <c r="E243" s="12"/>
    </row>
    <row r="244" spans="1:5" ht="11.25">
      <c r="A244" s="27"/>
      <c r="B244" s="14"/>
      <c r="C244" s="12"/>
      <c r="D244" s="12"/>
      <c r="E244" s="12"/>
    </row>
    <row r="245" spans="1:5" ht="11.25">
      <c r="A245" s="27"/>
      <c r="B245" s="14"/>
      <c r="C245" s="12"/>
      <c r="D245" s="12"/>
      <c r="E245" s="12"/>
    </row>
    <row r="246" spans="1:5" ht="11.25">
      <c r="A246" s="27"/>
      <c r="B246" s="14"/>
      <c r="C246" s="12"/>
      <c r="D246" s="12"/>
      <c r="E246" s="12"/>
    </row>
    <row r="247" spans="1:5" ht="11.25">
      <c r="A247" s="27"/>
      <c r="B247" s="14"/>
      <c r="C247" s="12"/>
      <c r="D247" s="12"/>
      <c r="E247" s="12"/>
    </row>
    <row r="248" spans="1:5" ht="11.25">
      <c r="A248" s="27"/>
      <c r="B248" s="14"/>
      <c r="C248" s="12"/>
      <c r="D248" s="12"/>
      <c r="E248" s="12"/>
    </row>
    <row r="249" spans="1:5" ht="11.25">
      <c r="A249" s="27"/>
      <c r="B249" s="14"/>
      <c r="C249" s="12"/>
      <c r="D249" s="12"/>
      <c r="E249" s="12"/>
    </row>
    <row r="250" spans="1:5" ht="11.25">
      <c r="A250" s="27"/>
      <c r="B250" s="14"/>
      <c r="C250" s="12"/>
      <c r="D250" s="12"/>
      <c r="E250" s="12"/>
    </row>
    <row r="251" spans="1:5" ht="11.25">
      <c r="A251" s="27"/>
      <c r="B251" s="14"/>
      <c r="C251" s="12"/>
      <c r="D251" s="12"/>
      <c r="E251" s="12"/>
    </row>
    <row r="252" spans="1:5" ht="11.25">
      <c r="A252" s="27"/>
      <c r="B252" s="14"/>
      <c r="C252" s="12"/>
      <c r="D252" s="12"/>
      <c r="E252" s="12"/>
    </row>
    <row r="253" spans="1:5" ht="11.25">
      <c r="A253" s="27"/>
      <c r="B253" s="14"/>
      <c r="C253" s="12"/>
      <c r="D253" s="12"/>
      <c r="E253" s="12"/>
    </row>
    <row r="254" spans="2:5" ht="11.25">
      <c r="B254" s="14"/>
      <c r="D254" s="12"/>
      <c r="E254" s="12"/>
    </row>
    <row r="255" spans="1:5" ht="11.25">
      <c r="A255" s="27"/>
      <c r="B255" s="14"/>
      <c r="C255" s="12"/>
      <c r="D255" s="12"/>
      <c r="E255" s="12"/>
    </row>
    <row r="256" spans="2:5" ht="11.25">
      <c r="B256" s="14"/>
      <c r="E256" s="12"/>
    </row>
    <row r="257" spans="1:5" ht="11.25">
      <c r="A257" s="27"/>
      <c r="B257" s="14"/>
      <c r="C257" s="12"/>
      <c r="E257" s="12"/>
    </row>
    <row r="258" spans="2:5" ht="11.25">
      <c r="B258" s="14"/>
      <c r="E258" s="12"/>
    </row>
    <row r="259" spans="2:5" ht="11.25">
      <c r="B259" s="14"/>
      <c r="E259" s="12"/>
    </row>
    <row r="260" ht="11.25">
      <c r="B260" s="14"/>
    </row>
    <row r="261" ht="11.25">
      <c r="B261" s="14"/>
    </row>
    <row r="262" ht="11.25">
      <c r="B262" s="14"/>
    </row>
    <row r="263" ht="11.25">
      <c r="B263" s="14"/>
    </row>
    <row r="264" spans="1:3" ht="11.25">
      <c r="A264" s="27"/>
      <c r="B264" s="14"/>
      <c r="C264" s="12"/>
    </row>
    <row r="265" ht="11.25">
      <c r="B265" s="14"/>
    </row>
    <row r="266" spans="1:3" ht="11.25">
      <c r="A266" s="27"/>
      <c r="B266" s="14"/>
      <c r="C266" s="12"/>
    </row>
    <row r="267" ht="11.25">
      <c r="B267" s="14"/>
    </row>
    <row r="268" ht="11.25">
      <c r="B268" s="14"/>
    </row>
    <row r="269" ht="11.25">
      <c r="B269" s="14"/>
    </row>
    <row r="270" ht="11.25">
      <c r="B270" s="14"/>
    </row>
    <row r="271" ht="11.25">
      <c r="B271" s="14"/>
    </row>
    <row r="272" ht="11.25">
      <c r="B272" s="14"/>
    </row>
    <row r="273" ht="11.25">
      <c r="B273" s="14"/>
    </row>
    <row r="274" ht="11.25">
      <c r="B274" s="14"/>
    </row>
    <row r="275" ht="11.25">
      <c r="B275" s="14"/>
    </row>
    <row r="276" ht="11.25">
      <c r="B276" s="14"/>
    </row>
    <row r="277" ht="11.25">
      <c r="B277" s="14"/>
    </row>
    <row r="278" ht="11.25">
      <c r="B278" s="14"/>
    </row>
    <row r="279" spans="1:3" ht="11.25">
      <c r="A279" s="27"/>
      <c r="B279" s="14"/>
      <c r="C279" s="12"/>
    </row>
    <row r="280" ht="11.25">
      <c r="B280" s="14"/>
    </row>
    <row r="281" ht="11.25">
      <c r="B281" s="14"/>
    </row>
    <row r="282" ht="11.25">
      <c r="B282" s="14"/>
    </row>
    <row r="283" ht="11.25">
      <c r="B283" s="14"/>
    </row>
    <row r="284" ht="11.25">
      <c r="B284" s="14"/>
    </row>
    <row r="285" ht="11.25">
      <c r="B285" s="14"/>
    </row>
    <row r="286" ht="11.25">
      <c r="B286" s="14"/>
    </row>
    <row r="287" ht="11.25">
      <c r="B287" s="14"/>
    </row>
    <row r="288" ht="11.25">
      <c r="B288" s="14"/>
    </row>
    <row r="289" ht="11.25">
      <c r="B289" s="14"/>
    </row>
    <row r="290" ht="11.25">
      <c r="B290" s="14"/>
    </row>
    <row r="291" ht="11.25">
      <c r="B291" s="14"/>
    </row>
    <row r="292" spans="1:3" ht="11.25">
      <c r="A292" s="27"/>
      <c r="B292" s="14"/>
      <c r="C292" s="12"/>
    </row>
    <row r="293" ht="11.25">
      <c r="B293" s="14"/>
    </row>
    <row r="294" ht="11.25">
      <c r="B294" s="14"/>
    </row>
    <row r="295" spans="1:3" ht="11.25">
      <c r="A295" s="27"/>
      <c r="B295" s="14"/>
      <c r="C295" s="12"/>
    </row>
    <row r="296" ht="11.25">
      <c r="B296" s="14"/>
    </row>
    <row r="297" spans="1:3" ht="11.25">
      <c r="A297" s="27"/>
      <c r="B297" s="14"/>
      <c r="C297" s="12"/>
    </row>
    <row r="298" spans="1:3" ht="11.25">
      <c r="A298" s="27"/>
      <c r="B298" s="14"/>
      <c r="C298" s="12"/>
    </row>
    <row r="299" ht="11.25">
      <c r="B299" s="14"/>
    </row>
    <row r="300" ht="11.25">
      <c r="B300" s="14"/>
    </row>
    <row r="301" ht="11.25">
      <c r="B301" s="14"/>
    </row>
    <row r="302" spans="1:3" ht="11.25">
      <c r="A302" s="27"/>
      <c r="B302" s="14"/>
      <c r="C302" s="12"/>
    </row>
    <row r="303" ht="11.25">
      <c r="B303" s="14"/>
    </row>
    <row r="304" ht="11.25">
      <c r="B304" s="14"/>
    </row>
    <row r="305" ht="11.25">
      <c r="B305" s="14"/>
    </row>
    <row r="306" ht="11.25">
      <c r="B306" s="14"/>
    </row>
    <row r="307" ht="11.25">
      <c r="B307" s="14"/>
    </row>
    <row r="308" ht="11.25">
      <c r="B308" s="14"/>
    </row>
    <row r="309" ht="11.25">
      <c r="B309" s="14"/>
    </row>
    <row r="310" ht="11.25">
      <c r="B310" s="14"/>
    </row>
    <row r="311" ht="11.25">
      <c r="B311" s="14"/>
    </row>
    <row r="312" ht="11.25">
      <c r="B312" s="14"/>
    </row>
    <row r="313" ht="11.25">
      <c r="B313" s="14"/>
    </row>
    <row r="314" spans="1:3" ht="11.25">
      <c r="A314" s="27"/>
      <c r="B314" s="14"/>
      <c r="C314" s="12"/>
    </row>
    <row r="315" ht="11.25">
      <c r="B315" s="14"/>
    </row>
    <row r="316" ht="11.25">
      <c r="B316" s="14"/>
    </row>
    <row r="317" ht="11.25">
      <c r="B317" s="14"/>
    </row>
    <row r="318" ht="11.25">
      <c r="B318" s="14"/>
    </row>
    <row r="319" spans="1:3" ht="11.25">
      <c r="A319" s="27"/>
      <c r="B319" s="14"/>
      <c r="C319" s="12"/>
    </row>
    <row r="320" ht="11.25">
      <c r="B320" s="14"/>
    </row>
    <row r="321" ht="11.25">
      <c r="B321" s="14"/>
    </row>
    <row r="322" spans="1:5" ht="11.25">
      <c r="A322" s="5"/>
      <c r="B322" s="14"/>
      <c r="C322" s="6"/>
      <c r="D322" s="17"/>
      <c r="E322" s="17"/>
    </row>
    <row r="323" ht="11.25">
      <c r="B323" s="14"/>
    </row>
    <row r="324" ht="11.25">
      <c r="B324" s="14"/>
    </row>
    <row r="325" spans="1:5" ht="11.25">
      <c r="A325" s="27"/>
      <c r="B325" s="14"/>
      <c r="C325" s="12"/>
      <c r="D325" s="12"/>
      <c r="E325" s="12"/>
    </row>
    <row r="326" spans="1:5" ht="11.25">
      <c r="A326" s="27"/>
      <c r="B326" s="14"/>
      <c r="C326" s="12"/>
      <c r="D326" s="12"/>
      <c r="E326" s="12"/>
    </row>
    <row r="327" spans="1:5" ht="11.25">
      <c r="A327" s="27"/>
      <c r="B327" s="14"/>
      <c r="C327" s="12"/>
      <c r="D327" s="12"/>
      <c r="E327" s="12"/>
    </row>
    <row r="328" spans="1:5" ht="11.25">
      <c r="A328" s="27"/>
      <c r="B328" s="14"/>
      <c r="C328" s="12"/>
      <c r="D328" s="12"/>
      <c r="E328" s="12"/>
    </row>
    <row r="329" spans="1:5" ht="11.25">
      <c r="A329" s="27"/>
      <c r="B329" s="14"/>
      <c r="C329" s="12"/>
      <c r="D329" s="12"/>
      <c r="E329" s="12"/>
    </row>
    <row r="330" spans="1:5" ht="11.25">
      <c r="A330" s="27"/>
      <c r="B330" s="14"/>
      <c r="C330" s="12"/>
      <c r="D330" s="12"/>
      <c r="E330" s="12"/>
    </row>
    <row r="331" spans="1:5" ht="11.25">
      <c r="A331" s="27"/>
      <c r="B331" s="14"/>
      <c r="C331" s="12"/>
      <c r="D331" s="12"/>
      <c r="E331" s="12"/>
    </row>
    <row r="332" spans="1:5" ht="11.25">
      <c r="A332" s="27"/>
      <c r="B332" s="14"/>
      <c r="C332" s="12"/>
      <c r="D332" s="12"/>
      <c r="E332" s="12"/>
    </row>
    <row r="333" spans="1:5" ht="11.25">
      <c r="A333" s="27"/>
      <c r="B333" s="14"/>
      <c r="C333" s="12"/>
      <c r="D333" s="12"/>
      <c r="E333" s="12"/>
    </row>
    <row r="334" spans="1:5" ht="11.25">
      <c r="A334" s="27"/>
      <c r="B334" s="14"/>
      <c r="C334" s="12"/>
      <c r="D334" s="12"/>
      <c r="E334" s="12"/>
    </row>
    <row r="335" spans="1:5" ht="11.25">
      <c r="A335" s="27"/>
      <c r="B335" s="14"/>
      <c r="C335" s="12"/>
      <c r="D335" s="12"/>
      <c r="E335" s="12"/>
    </row>
    <row r="336" spans="1:5" ht="11.25">
      <c r="A336" s="27"/>
      <c r="B336" s="14"/>
      <c r="C336" s="12"/>
      <c r="D336" s="12"/>
      <c r="E336" s="12"/>
    </row>
    <row r="337" spans="1:5" ht="11.25">
      <c r="A337" s="27"/>
      <c r="B337" s="14"/>
      <c r="C337" s="12"/>
      <c r="D337" s="12"/>
      <c r="E337" s="12"/>
    </row>
    <row r="338" spans="1:5" ht="11.25">
      <c r="A338" s="27"/>
      <c r="B338" s="14"/>
      <c r="C338" s="12"/>
      <c r="D338" s="12"/>
      <c r="E338" s="12"/>
    </row>
    <row r="339" spans="1:5" ht="11.25">
      <c r="A339" s="27"/>
      <c r="B339" s="14"/>
      <c r="C339" s="12"/>
      <c r="D339" s="12"/>
      <c r="E339" s="12"/>
    </row>
    <row r="340" spans="1:5" ht="11.25">
      <c r="A340" s="27"/>
      <c r="B340" s="14"/>
      <c r="C340" s="12"/>
      <c r="D340" s="12"/>
      <c r="E340" s="12"/>
    </row>
    <row r="341" spans="1:5" ht="11.25">
      <c r="A341" s="27"/>
      <c r="B341" s="14"/>
      <c r="C341" s="12"/>
      <c r="D341" s="12"/>
      <c r="E341" s="12"/>
    </row>
    <row r="342" spans="1:5" ht="11.25">
      <c r="A342" s="27"/>
      <c r="B342" s="14"/>
      <c r="C342" s="12"/>
      <c r="D342" s="12"/>
      <c r="E342" s="12"/>
    </row>
    <row r="343" spans="1:5" ht="11.25">
      <c r="A343" s="27"/>
      <c r="B343" s="14"/>
      <c r="C343" s="12"/>
      <c r="D343" s="12"/>
      <c r="E343" s="12"/>
    </row>
    <row r="344" spans="1:5" ht="11.25">
      <c r="A344" s="27"/>
      <c r="B344" s="14"/>
      <c r="C344" s="12"/>
      <c r="D344" s="12"/>
      <c r="E344" s="12"/>
    </row>
    <row r="345" spans="1:5" ht="11.25">
      <c r="A345" s="7"/>
      <c r="B345" s="19"/>
      <c r="C345" s="22"/>
      <c r="D345" s="13"/>
      <c r="E345" s="13"/>
    </row>
    <row r="346" spans="1:5" ht="11.25">
      <c r="A346" s="7"/>
      <c r="B346" s="19"/>
      <c r="C346" s="22"/>
      <c r="D346" s="13"/>
      <c r="E346" s="13"/>
    </row>
    <row r="347" spans="1:5" ht="11.25">
      <c r="A347" s="7"/>
      <c r="B347" s="19"/>
      <c r="C347" s="22"/>
      <c r="D347" s="13"/>
      <c r="E347" s="13"/>
    </row>
    <row r="348" spans="1:5" ht="11.25">
      <c r="A348" s="7"/>
      <c r="B348" s="19"/>
      <c r="C348" s="22"/>
      <c r="D348" s="13"/>
      <c r="E348" s="13"/>
    </row>
    <row r="349" spans="1:5" ht="11.25">
      <c r="A349" s="7"/>
      <c r="B349" s="19"/>
      <c r="C349" s="22"/>
      <c r="D349" s="13"/>
      <c r="E349" s="13"/>
    </row>
    <row r="350" spans="1:5" ht="11.25">
      <c r="A350" s="7"/>
      <c r="B350" s="19"/>
      <c r="C350" s="22"/>
      <c r="D350" s="13"/>
      <c r="E350" s="13"/>
    </row>
    <row r="351" spans="2:10" ht="11.25">
      <c r="B351" s="20"/>
      <c r="D351" s="2"/>
      <c r="E351" s="2"/>
      <c r="F351" s="28"/>
      <c r="G351" s="35"/>
      <c r="H351" s="29"/>
      <c r="I351" s="31"/>
      <c r="J351" s="31"/>
    </row>
    <row r="356" ht="11.25">
      <c r="G356" s="33"/>
    </row>
    <row r="358" ht="11.25">
      <c r="G358" s="33"/>
    </row>
    <row r="364" ht="11.25">
      <c r="G364" s="33"/>
    </row>
    <row r="378" ht="11.25">
      <c r="G378" s="33"/>
    </row>
    <row r="380" ht="11.25">
      <c r="G380" s="33"/>
    </row>
    <row r="381" ht="11.25">
      <c r="G381" s="33"/>
    </row>
    <row r="383" ht="11.25">
      <c r="G383" s="33"/>
    </row>
    <row r="389" ht="11.25">
      <c r="G389" s="33"/>
    </row>
    <row r="398" ht="11.25">
      <c r="G398" s="33"/>
    </row>
    <row r="401" ht="11.25">
      <c r="G401" s="33"/>
    </row>
    <row r="402" ht="11.25">
      <c r="G402" s="33"/>
    </row>
    <row r="404" ht="11.25">
      <c r="G404" s="33"/>
    </row>
    <row r="405" ht="11.25">
      <c r="G405" s="33"/>
    </row>
    <row r="406" ht="11.25">
      <c r="G406" s="33"/>
    </row>
    <row r="408" ht="11.25">
      <c r="G408" s="33"/>
    </row>
    <row r="410" ht="11.25">
      <c r="G410" s="33"/>
    </row>
    <row r="413" ht="11.25">
      <c r="G413" s="33"/>
    </row>
    <row r="415" ht="11.25">
      <c r="G415" s="33"/>
    </row>
    <row r="416" ht="11.25">
      <c r="G416" s="33"/>
    </row>
    <row r="424" ht="11.25">
      <c r="G424" s="33"/>
    </row>
    <row r="425" ht="11.25">
      <c r="G425" s="33"/>
    </row>
    <row r="426" spans="1:13" ht="11.25">
      <c r="A426" s="7"/>
      <c r="B426" s="19"/>
      <c r="C426" s="22"/>
      <c r="D426" s="13"/>
      <c r="E426" s="13"/>
      <c r="F426" s="15"/>
      <c r="M426" s="13"/>
    </row>
    <row r="428" ht="11.25">
      <c r="G428" s="33"/>
    </row>
    <row r="429" ht="11.25">
      <c r="G429" s="33"/>
    </row>
    <row r="430" ht="11.25">
      <c r="G430" s="33"/>
    </row>
    <row r="431" ht="11.25">
      <c r="G431" s="33"/>
    </row>
    <row r="433" ht="11.25">
      <c r="G433" s="33"/>
    </row>
    <row r="434" ht="11.25">
      <c r="G434" s="33"/>
    </row>
    <row r="437" ht="11.25">
      <c r="G437" s="33"/>
    </row>
    <row r="439" ht="11.25">
      <c r="G439" s="33"/>
    </row>
    <row r="440" ht="11.25">
      <c r="G440" s="33"/>
    </row>
    <row r="441" ht="11.25">
      <c r="G441" s="33"/>
    </row>
    <row r="444" ht="11.25">
      <c r="G444" s="33"/>
    </row>
  </sheetData>
  <sheetProtection/>
  <mergeCells count="1">
    <mergeCell ref="K1:N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Steinar Mjølnerød</dc:creator>
  <cp:keywords/>
  <dc:description/>
  <cp:lastModifiedBy>Marius</cp:lastModifiedBy>
  <dcterms:created xsi:type="dcterms:W3CDTF">2009-05-26T08:51:33Z</dcterms:created>
  <dcterms:modified xsi:type="dcterms:W3CDTF">2012-06-19T14:51:56Z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